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<sst xmlns="http://schemas.openxmlformats.org/spreadsheetml/2006/main" count="1051" uniqueCount="425">
  <si>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</si>
  <si>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</si>
  <si>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</si>
  <si>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</si>
  <si>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</si>
  <si>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</si>
  <si>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</si>
  <si>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</si>
  <si>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</si>
  <si>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</si>
  <si>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</si>
  <si>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</si>
  <si>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</si>
  <si>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</si>
  <si>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</si>
  <si>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</si>
  <si>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</si>
  <si>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</si>
  <si>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</si>
  <si>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</si>
  <si>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</si>
  <si>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</si>
  <si>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</si>
  <si>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</si>
  <si>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</si>
  <si>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</si>
  <si>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</si>
  <si>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</si>
  <si>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</si>
  <si>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</si>
  <si>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</si>
  <si>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</si>
  <si>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</si>
  <si>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</si>
  <si>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</si>
  <si>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</si>
  <si>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</si>
  <si>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</si>
  <si>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</si>
  <si>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</si>
  <si>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</si>
  <si>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</si>
  <si>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</si>
  <si>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</si>
  <si>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131029</t>
  </si>
  <si>
    <t>云南省健康发展研究中心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</si>
  <si>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</si>
  <si>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</si>
  <si>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</si>
  <si>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</si>
  <si>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</si>
  <si>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</si>
  <si>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</si>
  <si>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</si>
  <si>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</si>
  <si>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</si>
  <si>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</si>
  <si>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</si>
  <si>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</si>
  <si>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</si>
  <si>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</si>
  <si>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</si>
  <si>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</si>
  <si>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</si>
  <si>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</si>
  <si>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</si>
  <si>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</si>
  <si>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</si>
  <si>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</si>
  <si>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</si>
  <si>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</si>
  <si>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</si>
  <si>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21004</t>
  </si>
  <si>
    <t>公共卫生</t>
  </si>
  <si>
    <t>2100407</t>
  </si>
  <si>
    <t>其他专业公共卫生机构</t>
  </si>
  <si>
    <t>21011</t>
  </si>
  <si>
    <t>行政事业单位医疗</t>
  </si>
  <si>
    <t>2101102</t>
  </si>
  <si>
    <t>事业单位医疗</t>
  </si>
  <si>
    <t>2101103</t>
  </si>
  <si>
    <t>公务员医疗补助</t>
  </si>
  <si>
    <t>2101199</t>
  </si>
  <si>
    <t>其他行政事业单位医疗支出</t>
  </si>
  <si>
    <t>21099</t>
  </si>
  <si>
    <t>其他卫生健康支出</t>
  </si>
  <si>
    <t>2109999</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</si>
  <si>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</si>
  <si>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</si>
  <si>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</si>
  <si>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</si>
  <si>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</si>
  <si>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</si>
  <si>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</si>
  <si>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</si>
  <si>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</si>
  <si>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</si>
  <si>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</si>
  <si>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</si>
  <si>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</si>
  <si>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</si>
  <si>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</si>
  <si>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</si>
  <si>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</si>
  <si>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</si>
  <si>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</si>
  <si>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</si>
  <si>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</si>
  <si>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</si>
  <si>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</si>
  <si>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</si>
  <si>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</si>
  <si>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</si>
  <si>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</si>
  <si>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</si>
  <si>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</si>
  <si>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</si>
  <si>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</si>
  <si>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</si>
  <si>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</si>
  <si>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</si>
  <si>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</si>
  <si>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</si>
  <si>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</si>
  <si>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</si>
  <si>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</si>
  <si>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</si>
  <si>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</si>
  <si>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</si>
  <si>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</si>
  <si>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</si>
  <si>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</si>
  <si>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</si>
  <si>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</si>
  <si>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</si>
  <si>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</si>
  <si>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</si>
  <si>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</si>
  <si>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</si>
  <si>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</si>
  <si>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</si>
  <si>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530000210000000028617</t>
  </si>
  <si>
    <t>事业人员支出工资</t>
  </si>
  <si>
    <t>30101</t>
  </si>
  <si>
    <t>基本工资</t>
  </si>
  <si>
    <t>30102</t>
  </si>
  <si>
    <t>津贴补贴</t>
  </si>
  <si>
    <t>30103</t>
  </si>
  <si>
    <t>奖金</t>
  </si>
  <si>
    <t>30107</t>
  </si>
  <si>
    <t>绩效工资</t>
  </si>
  <si>
    <t>530000210000000028618</t>
  </si>
  <si>
    <t>社会保障缴费</t>
  </si>
  <si>
    <t>30108</t>
  </si>
  <si>
    <t>机关事业单位基本养老保险缴费</t>
  </si>
  <si>
    <t>30112</t>
  </si>
  <si>
    <t>其他社会保障缴费</t>
  </si>
  <si>
    <t>30110</t>
  </si>
  <si>
    <t>职工基本医疗保险缴费</t>
  </si>
  <si>
    <t>30111</t>
  </si>
  <si>
    <t>公务员医疗补助缴费</t>
  </si>
  <si>
    <t>530000210000000028620</t>
  </si>
  <si>
    <t>30113</t>
  </si>
  <si>
    <t>530000210000000040009</t>
  </si>
  <si>
    <t>公车购置及运维费</t>
  </si>
  <si>
    <t>30231</t>
  </si>
  <si>
    <t>公务用车运行维护费</t>
  </si>
  <si>
    <t>530000210000000040011</t>
  </si>
  <si>
    <t>30217</t>
  </si>
  <si>
    <t>530000210000000040013</t>
  </si>
  <si>
    <t>工会经费</t>
  </si>
  <si>
    <t>30228</t>
  </si>
  <si>
    <t>530000210000000040014</t>
  </si>
  <si>
    <t>一般公用经费</t>
  </si>
  <si>
    <t>30299</t>
  </si>
  <si>
    <t>其他商品和服务支出</t>
  </si>
  <si>
    <t>30201</t>
  </si>
  <si>
    <t>办公费</t>
  </si>
  <si>
    <t>30205</t>
  </si>
  <si>
    <t>水费</t>
  </si>
  <si>
    <t>30206</t>
  </si>
  <si>
    <t>电费</t>
  </si>
  <si>
    <t>30207</t>
  </si>
  <si>
    <t>邮电费</t>
  </si>
  <si>
    <t>30209</t>
  </si>
  <si>
    <t>物业管理费</t>
  </si>
  <si>
    <t>30211</t>
  </si>
  <si>
    <t>差旅费</t>
  </si>
  <si>
    <t>30213</t>
  </si>
  <si>
    <t>维修（护）费</t>
  </si>
  <si>
    <t>预算05-1表</t>
  </si>
  <si>
    <t>2026年部门项目支出预算表</t>
  </si>
  <si>
    <t>项目分类</t>
  </si>
  <si>
    <t>项目单位</t>
  </si>
  <si>
    <t>本年拨款</t>
  </si>
  <si>
    <t>其中：本次下达</t>
  </si>
  <si>
    <t>云南省健康发展研究中心发展项目经费</t>
  </si>
  <si>
    <t>事业发展类</t>
  </si>
  <si>
    <t>530000261100004800789</t>
  </si>
  <si>
    <t>云南省健康发展研究中心事业发展专项资金</t>
  </si>
  <si>
    <t>530000200000000009360</t>
  </si>
  <si>
    <t>30202</t>
  </si>
  <si>
    <t>印刷费</t>
  </si>
  <si>
    <t>30216</t>
  </si>
  <si>
    <t>培训费</t>
  </si>
  <si>
    <t>30226</t>
  </si>
  <si>
    <t>劳务费</t>
  </si>
  <si>
    <t>30227</t>
  </si>
  <si>
    <t>委托业务费</t>
  </si>
  <si>
    <t>31001</t>
  </si>
  <si>
    <t>房屋建筑物购建</t>
  </si>
  <si>
    <t>31002</t>
  </si>
  <si>
    <t>办公设备购置</t>
  </si>
  <si>
    <t>31022</t>
  </si>
  <si>
    <t>无形资产购置</t>
  </si>
  <si>
    <t>政务信息化建设项目补助资金</t>
  </si>
  <si>
    <t>530000251100003279160</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</si>
  <si>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</si>
  <si>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</si>
  <si>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</si>
  <si>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</si>
  <si>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</si>
  <si>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</si>
  <si>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</si>
  <si>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</si>
  <si>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</si>
  <si>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</si>
  <si>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</si>
  <si>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</si>
  <si>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围绕卫生健康事业改革发展战略、规划、政策的研究工作，申报一般公共预算拨款收入之外的相关课题经费，按签订的课题申报书及合同内容完成相关研究课题绩效目标工作。2026年除预计相关申报工作外，预计完成中共云南省委政策研究室拨入的《云南提升县域医疗卫生服务能力研究》结转经费5万元的支出，完成该课题申报书及合同内容完成相关研究课题绩效目标工作。</t>
  </si>
  <si>
    <t>产出指标</t>
  </si>
  <si>
    <t>数量指标</t>
  </si>
  <si>
    <t>研究报告产出数量</t>
  </si>
  <si>
    <t>&gt;=</t>
  </si>
  <si>
    <t>篇</t>
  </si>
  <si>
    <t>定量指标</t>
  </si>
  <si>
    <t>相关课题研究报告产出数量</t>
  </si>
  <si>
    <t>研究报告总字数</t>
  </si>
  <si>
    <t>千字</t>
  </si>
  <si>
    <t>相关申报课题研究报告总字数</t>
  </si>
  <si>
    <t>质量指标</t>
  </si>
  <si>
    <t>报告成果转化率</t>
  </si>
  <si>
    <t>90</t>
  </si>
  <si>
    <t>%</t>
  </si>
  <si>
    <t>相关申报课题研究报告成果转化率</t>
  </si>
  <si>
    <t>时效指标</t>
  </si>
  <si>
    <t>报告提交及时率</t>
  </si>
  <si>
    <t>=</t>
  </si>
  <si>
    <t>100</t>
  </si>
  <si>
    <t>相关申报课题研究报告提交及时</t>
  </si>
  <si>
    <t>效益指标</t>
  </si>
  <si>
    <t>社会效益</t>
  </si>
  <si>
    <t>研究成果采纳率</t>
  </si>
  <si>
    <t>相关课题研究成果采纳情况</t>
  </si>
  <si>
    <t>满意度指标</t>
  </si>
  <si>
    <t>服务对象满意度</t>
  </si>
  <si>
    <t>工作对象满意度</t>
  </si>
  <si>
    <t>相关课题研究服务对象满意度</t>
  </si>
  <si>
    <t>保障卫生科技查新咨询工作正常开展，在绩效指标上提出卫生科技查新咨询数量≥500项、服务对象满意度等指标进行考核。
    积极开展卫生健康领域政策研究工作，力争在卫生筹资与规划、绩效评价、人口发展、 医疗保障等方面提出具有前瞻性、有效性、可操作性的政策建议，助推我省卫生健康事业发展。2026年参与组织实施开展如下工作：卫生健康规划监测评估与研究工作、紧密型县域医共体监测评价与研究工作、医疗卫生机构经济运行研究工作，绩效指标主要以监测评估、及研究报告数以及提交及时性及质量指标中成果转化率等进行考核。                                                                                                                                                《卫生软科学》杂志编辑出版发行工作：保证国家科技核心期刊《卫生软科学》杂志刊出，为各级各类医疗卫生机构、制药企业、医学院校等提供研究成果稿件刊登服务，将《卫生软科学》打造成为卫生政策和管理领域各方面人员的交流和决策参考平台。对照中国科技核心期刊、中文核心期刊的评选程序、评选 指标等相关要求，深入分析，查找差距，明确定位，优化调整栏目设置，突出刊物特色为推动我省卫生事业发展、提升医药卫生科技水平作出一定贡献，绩效指标主要以杂志刊发期数12期、及时时效性、服务对象满意度等指标进行考核。</t>
  </si>
  <si>
    <t>个（项）</t>
  </si>
  <si>
    <t>“十五五”卫生健康规划研究与编制工作、紧密型县域医共体监测评估和研究工作、医疗卫生机构经济运行分析和深化医药卫生体制改革研究工作相关评估报告和研究报告产出数量。</t>
  </si>
  <si>
    <t>2.5</t>
  </si>
  <si>
    <t>万字</t>
  </si>
  <si>
    <t xml:space="preserve">“十五五”卫生健康规划研究、紧密型县域医共体监测评估和研究、基本公共卫生服务绩效评价和研究、医疗卫生机构经济运行分析及深化医药卫生体制改革研究工作产出的评估与研究报告撰写字数。
</t>
  </si>
  <si>
    <t>报告研究成果采纳次数</t>
  </si>
  <si>
    <t>次</t>
  </si>
  <si>
    <t xml:space="preserve">相关规划、战略发展、政策研究报告建议被各级卫生行政部门采纳次数。
</t>
  </si>
  <si>
    <t>《卫生软科学》期刊年出版数</t>
  </si>
  <si>
    <t>12</t>
  </si>
  <si>
    <t>期</t>
  </si>
  <si>
    <t xml:space="preserve">国家科技核心期刊《卫生软科学》期刊年出版数为每年12期。
</t>
  </si>
  <si>
    <t>医药卫生科技查新咨询数量</t>
  </si>
  <si>
    <t>500</t>
  </si>
  <si>
    <t>项</t>
  </si>
  <si>
    <t xml:space="preserve">2026年完成医药卫生科技查新咨询数量500项。
</t>
  </si>
  <si>
    <t>职工参加培训学习人次</t>
  </si>
  <si>
    <t>30</t>
  </si>
  <si>
    <t>人次</t>
  </si>
  <si>
    <t xml:space="preserve">2026年度职工参加20人/次培训学习以提升工作能力和素质。
</t>
  </si>
  <si>
    <t>惠民惠农“一卡通”数据对比表</t>
  </si>
  <si>
    <t>个</t>
  </si>
  <si>
    <t>25年惠民惠农财政补贴资金“一卡通”问题专项整治省级实地复查工作数据对比表</t>
  </si>
  <si>
    <t>公立医院改革绩效评价表和附件</t>
  </si>
  <si>
    <t>公立医院综合改革绩效评价表1个，包含附件4个</t>
  </si>
  <si>
    <t>工作完成及时性</t>
  </si>
  <si>
    <t>期/月</t>
  </si>
  <si>
    <t xml:space="preserve">反映中心各项工作以定量指标控制项目实施完成情况。
</t>
  </si>
  <si>
    <t>杂志按时出版</t>
  </si>
  <si>
    <t xml:space="preserve">《卫生软科学》杂志按时出版。
</t>
  </si>
  <si>
    <t>95</t>
  </si>
  <si>
    <t xml:space="preserve">按照相关部门要求按时提交相关研究工作评估报告、监测报告、研究报告。
</t>
  </si>
  <si>
    <t xml:space="preserve">“十五五”卫生健康规划研究与编制工作、紧密型县域医共体监测评估和研究工作、医疗卫生机构经济运行分析和深化医药卫生体制改革研究工作相关研究报告的意见建议被上级主管部门采纳的比例。
</t>
  </si>
  <si>
    <t>“十五五”卫生健康规划研究与编制工作、紧密型县域医共体监测评估和研究工作、医疗卫生机构经济运行分析和深化医药卫生体制改革研究工作，形成决策咨询报告和正式文件的比例，反映研究成果转化情况。
成果转化率=形成咨询成果或正式文件数量/研究报告总数量</t>
  </si>
  <si>
    <t>可持续影响</t>
  </si>
  <si>
    <t>为省卫健规划提供相关科学指导</t>
  </si>
  <si>
    <t>可以</t>
  </si>
  <si>
    <t>定性指标</t>
  </si>
  <si>
    <t xml:space="preserve">通过“十五五”规划研究工作和紧密型县域医共体监测评价与研究工作成果为全省卫生事业可持续性发展、科学配置医疗卫生资源提供指导建议，预计采纳率达到90%及以上。
</t>
  </si>
  <si>
    <t xml:space="preserve">反映该定量指标控制项目实施完成情况。
</t>
  </si>
  <si>
    <t>通过保障2026年互联网专线接入服务和中心机房及办公场所弱电系统运行保障项目，保障中心各项工作任务正常开展，顺利完成全省卫生健康事业改革发展战略、规划、政策的研究工作并参与组织实施；提供科研咨询服务；编发《卫生软科学》杂志等各项工作任务，助推我省卫生健康事业发展。</t>
  </si>
  <si>
    <t>电信网络故障次数</t>
  </si>
  <si>
    <t>&lt;=</t>
  </si>
  <si>
    <t>反映网络光纤使用过程中对使用质量的控制情况。</t>
  </si>
  <si>
    <t>互联网专线全年正常运行时长</t>
  </si>
  <si>
    <t>360</t>
  </si>
  <si>
    <t>天</t>
  </si>
  <si>
    <t>反映信息系统全年正常运行时间情况。目标值完成率=实际完成量/应完成量×100%。</t>
  </si>
  <si>
    <t>互联网接入正常 每年运行天数</t>
  </si>
  <si>
    <t>反映机房运维的管理情况。目标值完成率=实际完成量/应完成量×100%。</t>
  </si>
  <si>
    <t>弱电、监控、会议系统正常使用</t>
  </si>
  <si>
    <t>月</t>
  </si>
  <si>
    <t>目标值完成率=实际完成量/应完成量×100%。反映系统正常使用期限。</t>
  </si>
  <si>
    <t>使用人员满意度</t>
  </si>
  <si>
    <t>反映使用对象对信息系统使用的满意度。
使用人员满意度=（对信息系统满意的使用人员/问卷调查人数）*100%</t>
  </si>
  <si>
    <t>预算06表</t>
  </si>
  <si>
    <t>2026年政府性基金预算支出预算表</t>
  </si>
  <si>
    <t>政府性基金预算支出</t>
  </si>
  <si>
    <t>云南省健康发展研究中心不涉及政府性基金预算支出预算表。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</si>
  <si>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</si>
  <si>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</si>
  <si>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</si>
  <si>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</si>
  <si>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</si>
  <si>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</si>
  <si>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</si>
  <si>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</si>
  <si>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</si>
  <si>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</si>
  <si>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</si>
  <si>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</si>
  <si>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2026年办公设备购置</t>
  </si>
  <si>
    <t>A02020000 办公设备</t>
  </si>
  <si>
    <t>正版软件购置</t>
  </si>
  <si>
    <t>A08060301 基础软件</t>
  </si>
  <si>
    <t>档案柜</t>
  </si>
  <si>
    <t>A05010000 家具</t>
  </si>
  <si>
    <t>2026年数据库</t>
  </si>
  <si>
    <t>A08060201 结构化数据</t>
  </si>
  <si>
    <t>A02010199 其他计算机</t>
  </si>
  <si>
    <t>台</t>
  </si>
  <si>
    <t>2026年印刷费</t>
  </si>
  <si>
    <t>C23090100 印刷服务</t>
  </si>
  <si>
    <t>2026年车辆维修和保养服务</t>
  </si>
  <si>
    <t>C23120301 车辆维修和保养服务</t>
  </si>
  <si>
    <t>2026年机动车保险服务</t>
  </si>
  <si>
    <t>C1804010201 机动车保险服务</t>
  </si>
  <si>
    <t>2026年物业管理服务</t>
  </si>
  <si>
    <t>C21040000 物业管理服务</t>
  </si>
  <si>
    <t>年</t>
  </si>
  <si>
    <t>2026年互联网专线</t>
  </si>
  <si>
    <t>C17010200 网络接入服务</t>
  </si>
  <si>
    <t>预算08表</t>
  </si>
  <si>
    <t>2026年部门政府购买服务预算表</t>
  </si>
  <si>
    <t>政府购买服务项目</t>
  </si>
  <si>
    <t>政府购买服务目录</t>
  </si>
  <si>
    <t>云南省健康发展研究中心不涉及政府购买服务预算表。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</si>
  <si>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</si>
  <si>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</si>
  <si>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</si>
  <si>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</si>
  <si>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</si>
  <si>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</si>
  <si>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</si>
  <si>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</si>
  <si>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</si>
  <si>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</si>
  <si>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</si>
  <si>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</si>
  <si>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</si>
  <si>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</si>
  <si>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</si>
  <si>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</si>
  <si>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</si>
  <si>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</si>
  <si>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</si>
  <si>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</si>
  <si>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</si>
  <si>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</si>
  <si>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</si>
  <si>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</si>
  <si>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</si>
  <si>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云南省健康发展研究中心不涉及省对下转移支付预算表。</t>
  </si>
  <si>
    <t>预算09-2表</t>
  </si>
  <si>
    <t>2026年省对下转移支付绩效目标表</t>
  </si>
  <si>
    <t>云南省健康发展研究中心不涉及省对下转移支付绩效目标表。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</si>
  <si>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</si>
  <si>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</si>
  <si>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</si>
  <si>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</si>
  <si>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</si>
  <si>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</si>
  <si>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</si>
  <si>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</si>
  <si>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</si>
  <si>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</si>
  <si>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</si>
  <si>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</si>
  <si>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具有数据库支撑运算的专业电脑</t>
  </si>
  <si>
    <t>A02021001 A3黑白打印机</t>
  </si>
  <si>
    <t>办公黑白打印机</t>
  </si>
  <si>
    <t>A02029900 其他办公设备</t>
  </si>
  <si>
    <t>正版软件</t>
  </si>
  <si>
    <t>套</t>
  </si>
  <si>
    <t>家具和用品</t>
  </si>
  <si>
    <t>A05010599 其他柜类</t>
  </si>
  <si>
    <t>无形资产</t>
  </si>
  <si>
    <t>查新数据库</t>
  </si>
  <si>
    <t>次/年</t>
  </si>
  <si>
    <t>注：涉及土地使用权、房屋、公务用车购置，按照现行相关管理制度规定报批，以职能部门审批意见为准。</t>
  </si>
  <si>
    <t>预算11表</t>
  </si>
  <si>
    <t>2026年中央转移支付补助项目支出预算表</t>
  </si>
  <si>
    <t>上级补助</t>
  </si>
  <si>
    <t>基本公共卫生服务项目数据远程抽查与复核委托业务资金</t>
  </si>
  <si>
    <t>专项业务类</t>
  </si>
  <si>
    <t>2100408</t>
  </si>
  <si>
    <t>基本公共卫生服务</t>
  </si>
  <si>
    <t>预算12表</t>
  </si>
  <si>
    <t>2026年部门项目支出中期规划预算表</t>
  </si>
  <si>
    <t>项目级次</t>
  </si>
  <si>
    <t>2026年</t>
  </si>
  <si>
    <t>2027年</t>
  </si>
  <si>
    <t>2028年</t>
  </si>
  <si>
    <t>313 事业发展类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</si>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</sst>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3">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scheme val="minor"/>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15"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6" applyNumberFormat="0" applyFill="0" applyAlignment="0" applyProtection="0">
      <alignment vertical="center"/>
    </xf>
    <xf numFmtId="0" fontId="30" fillId="0" borderId="16" applyNumberFormat="0" applyFill="0" applyAlignment="0" applyProtection="0">
      <alignment vertical="center"/>
    </xf>
    <xf numFmtId="0" fontId="31" fillId="0" borderId="17" applyNumberFormat="0" applyFill="0" applyAlignment="0" applyProtection="0">
      <alignment vertical="center"/>
    </xf>
    <xf numFmtId="0" fontId="31" fillId="0" borderId="0" applyNumberFormat="0" applyFill="0" applyBorder="0" applyAlignment="0" applyProtection="0">
      <alignment vertical="center"/>
    </xf>
    <xf numFmtId="0" fontId="32" fillId="3" borderId="18" applyNumberFormat="0" applyAlignment="0" applyProtection="0">
      <alignment vertical="center"/>
    </xf>
    <xf numFmtId="0" fontId="33" fillId="4" borderId="19" applyNumberFormat="0" applyAlignment="0" applyProtection="0">
      <alignment vertical="center"/>
    </xf>
    <xf numFmtId="0" fontId="34" fillId="4" borderId="18" applyNumberFormat="0" applyAlignment="0" applyProtection="0">
      <alignment vertical="center"/>
    </xf>
    <xf numFmtId="0" fontId="35" fillId="5" borderId="20" applyNumberFormat="0" applyAlignment="0" applyProtection="0">
      <alignment vertical="center"/>
    </xf>
    <xf numFmtId="0" fontId="36" fillId="0" borderId="21" applyNumberFormat="0" applyFill="0" applyAlignment="0" applyProtection="0">
      <alignment vertical="center"/>
    </xf>
    <xf numFmtId="0" fontId="37" fillId="0" borderId="22"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79" fontId="8" fillId="0" borderId="7">
      <alignment horizontal="right" vertical="center"/>
    </xf>
    <xf numFmtId="10" fontId="8" fillId="0" borderId="7">
      <alignment horizontal="right" vertical="center"/>
    </xf>
    <xf numFmtId="49" fontId="8" fillId="0" borderId="7">
      <alignment horizontal="left" vertical="center" wrapText="1"/>
    </xf>
    <xf numFmtId="180" fontId="8" fillId="0" borderId="7">
      <alignment horizontal="right" vertical="center"/>
    </xf>
  </cellStyleXfs>
  <cellXfs count="18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3" applyFont="1">
      <alignment horizontal="right" vertical="center"/>
    </xf>
    <xf numFmtId="49" fontId="5" fillId="0" borderId="7" xfId="55"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7" fillId="0" borderId="7" xfId="0" applyFont="1" applyBorder="1" applyAlignment="1" applyProtection="1">
      <alignment horizontal="left" vertical="center" wrapText="1"/>
      <protection locked="0"/>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8" fillId="0" borderId="0" xfId="55" applyBorder="1">
      <alignment horizontal="left" vertical="center" wrapText="1"/>
    </xf>
    <xf numFmtId="49" fontId="8" fillId="0" borderId="0" xfId="55" applyBorder="1" applyAlignment="1">
      <alignment horizontal="right" vertical="center" wrapText="1"/>
    </xf>
    <xf numFmtId="49" fontId="9" fillId="0" borderId="0" xfId="55" applyFont="1" applyBorder="1" applyAlignment="1">
      <alignment horizontal="center" vertical="center" wrapText="1"/>
    </xf>
    <xf numFmtId="49" fontId="8" fillId="0" borderId="0" xfId="55" applyFont="1" applyBorder="1">
      <alignment horizontal="left" vertical="center" wrapText="1"/>
    </xf>
    <xf numFmtId="49" fontId="10" fillId="0" borderId="7" xfId="55" applyFont="1" applyAlignment="1">
      <alignment horizontal="center" vertical="center" wrapText="1"/>
    </xf>
    <xf numFmtId="49" fontId="11" fillId="0" borderId="7" xfId="55" applyFont="1" applyAlignment="1">
      <alignment horizontal="center" vertical="center" wrapText="1"/>
    </xf>
    <xf numFmtId="49" fontId="10" fillId="0" borderId="7" xfId="55" applyFont="1">
      <alignment horizontal="left" vertical="center" wrapText="1"/>
    </xf>
    <xf numFmtId="178" fontId="8" fillId="0" borderId="7" xfId="51">
      <alignment horizontal="right" vertical="center"/>
    </xf>
    <xf numFmtId="179" fontId="8" fillId="0" borderId="7" xfId="53">
      <alignment horizontal="right" vertical="center"/>
    </xf>
    <xf numFmtId="178" fontId="8" fillId="0" borderId="7" xfId="0" applyNumberFormat="1" applyFont="1" applyBorder="1" applyAlignment="1">
      <alignment horizontal="left" vertical="center"/>
    </xf>
    <xf numFmtId="179" fontId="8" fillId="0" borderId="7" xfId="0" applyNumberFormat="1" applyFont="1" applyBorder="1" applyAlignment="1">
      <alignment horizontal="left" vertical="center"/>
    </xf>
    <xf numFmtId="0" fontId="0" fillId="0" borderId="0" xfId="0"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4" fillId="0" borderId="0" xfId="0" applyFont="1" applyAlignment="1">
      <alignment horizontal="left" vertical="center"/>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9"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78" fontId="5" fillId="0" borderId="7" xfId="51"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14" xfId="0" applyFont="1" applyBorder="1" applyAlignment="1">
      <alignment horizontal="left" vertical="center"/>
    </xf>
    <xf numFmtId="0" fontId="13" fillId="0" borderId="7" xfId="0" applyFont="1" applyBorder="1" applyAlignment="1">
      <alignment horizontal="left" vertical="center" wrapText="1" indent="1"/>
    </xf>
    <xf numFmtId="0" fontId="15" fillId="0" borderId="7" xfId="0" applyFont="1" applyBorder="1" applyAlignment="1" applyProtection="1">
      <alignment horizontal="left" vertical="center" wrapText="1"/>
      <protection locked="0"/>
    </xf>
    <xf numFmtId="0" fontId="1" fillId="0" borderId="0" xfId="0" applyFont="1" applyAlignment="1">
      <alignment vertical="top"/>
    </xf>
    <xf numFmtId="0" fontId="5" fillId="0" borderId="0" xfId="0" applyFont="1" applyAlignment="1">
      <alignment horizontal="left" vertical="center"/>
    </xf>
    <xf numFmtId="0" fontId="16" fillId="0" borderId="7" xfId="0" applyFont="1" applyBorder="1" applyAlignment="1">
      <alignment horizontal="center" vertical="center"/>
    </xf>
    <xf numFmtId="0" fontId="16"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6" fillId="0" borderId="7" xfId="0" applyFont="1" applyBorder="1" applyAlignment="1">
      <alignment horizontal="center" vertical="center" wrapText="1"/>
    </xf>
    <xf numFmtId="0" fontId="17" fillId="0" borderId="7" xfId="0" applyFont="1" applyBorder="1" applyAlignment="1">
      <alignment horizontal="center"/>
    </xf>
    <xf numFmtId="49" fontId="5" fillId="0" borderId="7" xfId="55" applyFont="1" applyAlignment="1">
      <alignment horizontal="left" vertical="center" wrapText="1" indent="1"/>
    </xf>
    <xf numFmtId="0" fontId="1" fillId="0" borderId="0" xfId="0" applyFont="1" applyAlignment="1">
      <alignment horizontal="center" wrapText="1"/>
    </xf>
    <xf numFmtId="0" fontId="18" fillId="0" borderId="0" xfId="0" applyFont="1" applyAlignment="1">
      <alignment horizontal="center" vertical="center" wrapText="1"/>
    </xf>
    <xf numFmtId="0" fontId="19" fillId="0" borderId="7" xfId="0" applyFont="1" applyBorder="1" applyAlignment="1">
      <alignment horizontal="center" vertical="center" wrapText="1"/>
    </xf>
    <xf numFmtId="0" fontId="19"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20" fillId="0" borderId="0" xfId="0" applyFont="1" applyAlignment="1">
      <alignment horizontal="center" vertical="center"/>
    </xf>
    <xf numFmtId="0" fontId="21"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2" fillId="0" borderId="7" xfId="0" applyFont="1" applyBorder="1" applyAlignment="1">
      <alignment vertical="center"/>
    </xf>
    <xf numFmtId="4" fontId="22" fillId="0" borderId="7" xfId="0" applyNumberFormat="1" applyFont="1" applyBorder="1" applyAlignment="1" applyProtection="1">
      <alignment horizontal="right" vertical="center"/>
      <protection locked="0"/>
    </xf>
    <xf numFmtId="49" fontId="22"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2" fillId="0" borderId="7" xfId="0" applyNumberFormat="1" applyFont="1" applyBorder="1" applyAlignment="1">
      <alignment horizontal="right" vertical="center"/>
    </xf>
    <xf numFmtId="0" fontId="22" fillId="0" borderId="7" xfId="0" applyFont="1" applyBorder="1" applyAlignment="1">
      <alignment horizontal="center" vertical="center"/>
    </xf>
    <xf numFmtId="0" fontId="5" fillId="0" borderId="7" xfId="0" applyFont="1" applyBorder="1" applyAlignment="1">
      <alignment horizontal="left" vertical="center"/>
    </xf>
    <xf numFmtId="0" fontId="22"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9" fontId="5" fillId="0" borderId="0" xfId="53"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3"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2" fillId="0" borderId="6" xfId="0" applyFont="1" applyBorder="1" applyAlignment="1">
      <alignment horizontal="center" vertical="center"/>
    </xf>
    <xf numFmtId="0" fontId="22" fillId="0" borderId="6" xfId="0" applyFont="1" applyBorder="1" applyAlignment="1">
      <alignment horizontal="left" vertical="center"/>
    </xf>
    <xf numFmtId="0" fontId="22" fillId="0" borderId="7" xfId="0" applyFont="1" applyBorder="1" applyAlignment="1">
      <alignment horizontal="left" vertical="center"/>
    </xf>
    <xf numFmtId="179" fontId="22" fillId="0" borderId="7" xfId="0" applyNumberFormat="1" applyFont="1" applyBorder="1" applyAlignment="1">
      <alignment horizontal="right" vertical="center"/>
    </xf>
    <xf numFmtId="0" fontId="5" fillId="0" borderId="6" xfId="0" applyFont="1" applyBorder="1" applyAlignment="1">
      <alignment horizontal="left" vertical="center"/>
    </xf>
    <xf numFmtId="0" fontId="22"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6" sqref="A16"/>
    </sheetView>
  </sheetViews>
  <sheetFormatPr defaultColWidth="8" defaultRowHeight="14.25" customHeight="1" outlineLevelCol="3"/>
  <cols>
    <col min="1" max="1" width="39.625" customWidth="1"/>
    <col min="2" max="2" width="46.375" customWidth="1"/>
    <col min="3" max="3" width="40.375" customWidth="1"/>
    <col min="4" max="4" width="50.125" customWidth="1"/>
  </cols>
  <sheetData>
    <row r="1" ht="12" customHeight="1" spans="1:4">
      <c r="D1" s="98" t="s">
        <v>0</v>
      </c>
    </row>
    <row r="2" ht="36" customHeight="1" spans="1:4">
      <c r="A2" s="48" t="s">
        <v>1</v>
      </c>
      <c r="B2" s="174"/>
      <c r="C2" s="174"/>
      <c r="D2" s="174"/>
    </row>
    <row r="3" ht="21" customHeight="1" spans="1:4">
      <c r="A3" s="97" t="str">
        <f>"单位名称："&amp;"云南省健康发展研究中心"</f>
        <v>单位名称：云南省健康发展研究中心</v>
      </c>
      <c r="B3" s="139"/>
      <c r="C3" s="139"/>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35" customHeight="1" spans="1:4">
      <c r="A7" s="150" t="s">
        <v>8</v>
      </c>
      <c r="B7" s="126">
        <v>10135515.78</v>
      </c>
      <c r="C7" s="23" t="str">
        <f>"一"&amp;"、"&amp;"社会保障和就业支出"</f>
        <v>一、社会保障和就业支出</v>
      </c>
      <c r="D7" s="126">
        <v>801858.01</v>
      </c>
    </row>
    <row r="8" ht="25.35" customHeight="1" spans="1:4">
      <c r="A8" s="150" t="s">
        <v>9</v>
      </c>
      <c r="B8" s="126"/>
      <c r="C8" s="23" t="str">
        <f>"二"&amp;"、"&amp;"卫生健康支出"</f>
        <v>二、卫生健康支出</v>
      </c>
      <c r="D8" s="126">
        <v>8950172.45</v>
      </c>
    </row>
    <row r="9" ht="25.35" customHeight="1" spans="1:4">
      <c r="A9" s="150" t="s">
        <v>10</v>
      </c>
      <c r="B9" s="126"/>
      <c r="C9" s="23" t="str">
        <f>"三"&amp;"、"&amp;"住房保障支出"</f>
        <v>三、住房保障支出</v>
      </c>
      <c r="D9" s="126">
        <v>494521.78</v>
      </c>
    </row>
    <row r="10" ht="25.35" customHeight="1" spans="1:4">
      <c r="A10" s="150" t="s">
        <v>11</v>
      </c>
      <c r="B10" s="92"/>
      <c r="C10" s="23"/>
      <c r="D10" s="126"/>
    </row>
    <row r="11" ht="25.35" customHeight="1" spans="1:4">
      <c r="A11" s="150" t="s">
        <v>12</v>
      </c>
      <c r="B11" s="126">
        <v>150000</v>
      </c>
      <c r="C11" s="23"/>
      <c r="D11" s="126"/>
    </row>
    <row r="12" ht="25.35" customHeight="1" spans="1:4">
      <c r="A12" s="150" t="s">
        <v>13</v>
      </c>
      <c r="B12" s="92"/>
      <c r="C12" s="23"/>
      <c r="D12" s="126"/>
    </row>
    <row r="13" ht="25.35" customHeight="1" spans="1:4">
      <c r="A13" s="150" t="s">
        <v>14</v>
      </c>
      <c r="B13" s="92"/>
      <c r="C13" s="23"/>
      <c r="D13" s="126"/>
    </row>
    <row r="14" ht="25.35" customHeight="1" spans="1:4">
      <c r="A14" s="150" t="s">
        <v>15</v>
      </c>
      <c r="B14" s="92"/>
      <c r="C14" s="23"/>
      <c r="D14" s="126"/>
    </row>
    <row r="15" ht="25.35" customHeight="1" spans="1:4">
      <c r="A15" s="175" t="s">
        <v>16</v>
      </c>
      <c r="B15" s="92"/>
      <c r="C15" s="23"/>
      <c r="D15" s="126"/>
    </row>
    <row r="16" ht="25.35" customHeight="1" spans="1:4">
      <c r="A16" s="175" t="s">
        <v>17</v>
      </c>
      <c r="B16" s="126">
        <v>150000</v>
      </c>
      <c r="C16" s="23"/>
      <c r="D16" s="126"/>
    </row>
    <row r="17" ht="25.35" customHeight="1" spans="1:4">
      <c r="A17" s="176" t="s">
        <v>18</v>
      </c>
      <c r="B17" s="146">
        <v>10285515.78</v>
      </c>
      <c r="C17" s="147" t="s">
        <v>19</v>
      </c>
      <c r="D17" s="146">
        <v>10246552.24</v>
      </c>
    </row>
    <row r="18" ht="25.35" customHeight="1" spans="1:4">
      <c r="A18" s="177" t="s">
        <v>20</v>
      </c>
      <c r="B18" s="146">
        <v>150000</v>
      </c>
      <c r="C18" s="178" t="s">
        <v>21</v>
      </c>
      <c r="D18" s="179">
        <v>188963.54</v>
      </c>
    </row>
    <row r="19" ht="25.35" customHeight="1" spans="1:4">
      <c r="A19" s="180" t="s">
        <v>22</v>
      </c>
      <c r="B19" s="126"/>
      <c r="C19" s="148" t="s">
        <v>22</v>
      </c>
      <c r="D19" s="92"/>
    </row>
    <row r="20" ht="25.35" customHeight="1" spans="1:4">
      <c r="A20" s="180" t="s">
        <v>23</v>
      </c>
      <c r="B20" s="126">
        <v>150000</v>
      </c>
      <c r="C20" s="148" t="s">
        <v>23</v>
      </c>
      <c r="D20" s="92">
        <v>188963.54</v>
      </c>
    </row>
    <row r="21" ht="25.35" customHeight="1" spans="1:4">
      <c r="A21" s="181" t="s">
        <v>24</v>
      </c>
      <c r="B21" s="146">
        <v>10435515.78</v>
      </c>
      <c r="C21" s="147" t="s">
        <v>25</v>
      </c>
      <c r="D21" s="142">
        <v>10435515.78</v>
      </c>
    </row>
  </sheetData>
  <mergeCells count="8">
    <mergeCell ref="A2:D2"/>
    <mergeCell ref="A3:B3"/>
    <mergeCell ref="A4:B4"/>
    <mergeCell ref="C4:D4"/>
    <mergeCell ref="A5:A6"/>
    <mergeCell ref="B5:B6"/>
    <mergeCell ref="C5:C6"/>
    <mergeCell ref="D5:D6"/>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25" customWidth="1"/>
    <col min="2" max="2" width="35.25" customWidth="1"/>
    <col min="3" max="19" width="16.125" customWidth="1"/>
  </cols>
  <sheetData>
    <row r="1" ht="12" customHeight="1" spans="1:19">
      <c r="A1" s="152"/>
      <c r="J1" s="153"/>
      <c r="R1" s="2" t="s">
        <v>26</v>
      </c>
    </row>
    <row r="2" ht="36" customHeight="1" spans="1:19">
      <c r="A2" s="154" t="s">
        <v>27</v>
      </c>
      <c r="B2" s="27"/>
      <c r="C2" s="27"/>
      <c r="D2" s="27"/>
      <c r="E2" s="27"/>
      <c r="F2" s="27"/>
      <c r="G2" s="27"/>
      <c r="H2" s="27"/>
      <c r="I2" s="27"/>
      <c r="J2" s="49"/>
      <c r="K2" s="27"/>
      <c r="L2" s="27"/>
      <c r="M2" s="27"/>
      <c r="N2" s="27"/>
      <c r="O2" s="27"/>
      <c r="P2" s="27"/>
      <c r="Q2" s="27"/>
      <c r="R2" s="27"/>
      <c r="S2" s="27"/>
    </row>
    <row r="3" ht="20.25" customHeight="1" spans="1:19">
      <c r="A3" s="97" t="str">
        <f>"单位名称："&amp;"云南省健康发展研究中心"</f>
        <v>单位名称：云南省健康发展研究中心</v>
      </c>
      <c r="B3" s="6"/>
      <c r="C3" s="6"/>
      <c r="D3" s="6"/>
      <c r="E3" s="6"/>
      <c r="F3" s="6"/>
      <c r="G3" s="6"/>
      <c r="H3" s="6"/>
      <c r="I3" s="6"/>
      <c r="J3" s="155"/>
      <c r="K3" s="6"/>
      <c r="L3" s="6"/>
      <c r="M3" s="6"/>
      <c r="N3" s="7"/>
      <c r="O3" s="7"/>
      <c r="P3" s="7"/>
      <c r="Q3" s="7"/>
      <c r="R3" s="7" t="s">
        <v>2</v>
      </c>
      <c r="S3" s="7"/>
    </row>
    <row r="4" ht="18.75" customHeight="1" spans="1:19">
      <c r="A4" s="156" t="s">
        <v>28</v>
      </c>
      <c r="B4" s="157" t="s">
        <v>29</v>
      </c>
      <c r="C4" s="157" t="s">
        <v>30</v>
      </c>
      <c r="D4" s="158" t="s">
        <v>31</v>
      </c>
      <c r="E4" s="159"/>
      <c r="F4" s="159"/>
      <c r="G4" s="159"/>
      <c r="H4" s="159"/>
      <c r="I4" s="159"/>
      <c r="J4" s="160"/>
      <c r="K4" s="159"/>
      <c r="L4" s="159"/>
      <c r="M4" s="159"/>
      <c r="N4" s="161"/>
      <c r="O4" s="161" t="s">
        <v>20</v>
      </c>
      <c r="P4" s="161"/>
      <c r="Q4" s="161"/>
      <c r="R4" s="161"/>
      <c r="S4" s="161"/>
    </row>
    <row r="5" ht="18" customHeight="1" spans="1:19">
      <c r="A5" s="162"/>
      <c r="B5" s="163"/>
      <c r="C5" s="163"/>
      <c r="D5" s="163" t="s">
        <v>32</v>
      </c>
      <c r="E5" s="163" t="s">
        <v>33</v>
      </c>
      <c r="F5" s="163" t="s">
        <v>34</v>
      </c>
      <c r="G5" s="163" t="s">
        <v>35</v>
      </c>
      <c r="H5" s="163" t="s">
        <v>36</v>
      </c>
      <c r="I5" s="164" t="s">
        <v>37</v>
      </c>
      <c r="J5" s="165"/>
      <c r="K5" s="164" t="s">
        <v>38</v>
      </c>
      <c r="L5" s="164" t="s">
        <v>39</v>
      </c>
      <c r="M5" s="164" t="s">
        <v>40</v>
      </c>
      <c r="N5" s="166" t="s">
        <v>41</v>
      </c>
      <c r="O5" s="167" t="s">
        <v>32</v>
      </c>
      <c r="P5" s="167" t="s">
        <v>33</v>
      </c>
      <c r="Q5" s="167" t="s">
        <v>34</v>
      </c>
      <c r="R5" s="167" t="s">
        <v>35</v>
      </c>
      <c r="S5" s="167" t="s">
        <v>42</v>
      </c>
    </row>
    <row r="6" ht="29.25" customHeight="1" spans="1:19">
      <c r="A6" s="168"/>
      <c r="B6" s="169"/>
      <c r="C6" s="169"/>
      <c r="D6" s="169"/>
      <c r="E6" s="169"/>
      <c r="F6" s="169"/>
      <c r="G6" s="169"/>
      <c r="H6" s="169"/>
      <c r="I6" s="170" t="s">
        <v>32</v>
      </c>
      <c r="J6" s="170" t="s">
        <v>43</v>
      </c>
      <c r="K6" s="170" t="s">
        <v>38</v>
      </c>
      <c r="L6" s="170" t="s">
        <v>39</v>
      </c>
      <c r="M6" s="170" t="s">
        <v>40</v>
      </c>
      <c r="N6" s="170" t="s">
        <v>41</v>
      </c>
      <c r="O6" s="170"/>
      <c r="P6" s="170"/>
      <c r="Q6" s="170"/>
      <c r="R6" s="170"/>
      <c r="S6" s="170"/>
    </row>
    <row r="7" ht="16.5" customHeight="1" spans="1:19">
      <c r="A7" s="136">
        <v>1</v>
      </c>
      <c r="B7" s="19">
        <v>2</v>
      </c>
      <c r="C7" s="19">
        <v>3</v>
      </c>
      <c r="D7" s="19">
        <v>4</v>
      </c>
      <c r="E7" s="136">
        <v>5</v>
      </c>
      <c r="F7" s="19">
        <v>6</v>
      </c>
      <c r="G7" s="19">
        <v>7</v>
      </c>
      <c r="H7" s="136">
        <v>8</v>
      </c>
      <c r="I7" s="19">
        <v>9</v>
      </c>
      <c r="J7" s="29">
        <v>10</v>
      </c>
      <c r="K7" s="29">
        <v>11</v>
      </c>
      <c r="L7" s="171">
        <v>12</v>
      </c>
      <c r="M7" s="29">
        <v>13</v>
      </c>
      <c r="N7" s="29">
        <v>14</v>
      </c>
      <c r="O7" s="29">
        <v>15</v>
      </c>
      <c r="P7" s="29">
        <v>16</v>
      </c>
      <c r="Q7" s="29">
        <v>17</v>
      </c>
      <c r="R7" s="29">
        <v>18</v>
      </c>
      <c r="S7" s="29">
        <v>19</v>
      </c>
    </row>
    <row r="8" ht="31.35" customHeight="1" spans="1:19">
      <c r="A8" s="30" t="s">
        <v>44</v>
      </c>
      <c r="B8" s="30" t="s">
        <v>45</v>
      </c>
      <c r="C8" s="22">
        <v>10435515.78</v>
      </c>
      <c r="D8" s="126">
        <v>10285515.78</v>
      </c>
      <c r="E8" s="92">
        <v>10135515.78</v>
      </c>
      <c r="F8" s="92"/>
      <c r="G8" s="92"/>
      <c r="H8" s="92"/>
      <c r="I8" s="92">
        <v>150000</v>
      </c>
      <c r="J8" s="92"/>
      <c r="K8" s="92"/>
      <c r="L8" s="92"/>
      <c r="M8" s="92"/>
      <c r="N8" s="92">
        <v>150000</v>
      </c>
      <c r="O8" s="92">
        <v>150000</v>
      </c>
      <c r="P8" s="92"/>
      <c r="Q8" s="92"/>
      <c r="R8" s="92"/>
      <c r="S8" s="92">
        <v>150000</v>
      </c>
    </row>
    <row r="9" ht="16.5" customHeight="1" spans="1:19">
      <c r="A9" s="172" t="s">
        <v>30</v>
      </c>
      <c r="B9" s="173"/>
      <c r="C9" s="126">
        <v>10435515.78</v>
      </c>
      <c r="D9" s="126">
        <v>10285515.78</v>
      </c>
      <c r="E9" s="92">
        <v>10135515.78</v>
      </c>
      <c r="F9" s="92"/>
      <c r="G9" s="92"/>
      <c r="H9" s="92"/>
      <c r="I9" s="92">
        <v>150000</v>
      </c>
      <c r="J9" s="92"/>
      <c r="K9" s="92"/>
      <c r="L9" s="92"/>
      <c r="M9" s="92"/>
      <c r="N9" s="92">
        <v>150000</v>
      </c>
      <c r="O9" s="92">
        <v>150000</v>
      </c>
      <c r="P9" s="92"/>
      <c r="Q9" s="92"/>
      <c r="R9" s="92"/>
      <c r="S9" s="92">
        <v>150000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1" sqref="A1"/>
    </sheetView>
  </sheetViews>
  <sheetFormatPr defaultColWidth="9.125" defaultRowHeight="14.25" customHeight="1"/>
  <cols>
    <col min="1" max="1" width="14.25" customWidth="1"/>
    <col min="2" max="2" width="32.625" customWidth="1"/>
    <col min="3" max="6" width="18.875" customWidth="1"/>
    <col min="7" max="7" width="21.25" customWidth="1"/>
    <col min="8" max="9" width="18.875" customWidth="1"/>
    <col min="10" max="10" width="17.875" customWidth="1"/>
    <col min="11" max="15" width="18.875" customWidth="1"/>
  </cols>
  <sheetData>
    <row r="1" ht="15.75" customHeight="1" spans="1:15">
      <c r="O1" s="59" t="s">
        <v>46</v>
      </c>
    </row>
    <row r="2" ht="28.5" customHeight="1" spans="1:15">
      <c r="A2" s="27" t="s">
        <v>47</v>
      </c>
      <c r="B2" s="27"/>
      <c r="C2" s="27"/>
      <c r="D2" s="27"/>
      <c r="E2" s="27"/>
      <c r="F2" s="27"/>
      <c r="G2" s="27"/>
      <c r="H2" s="27"/>
      <c r="I2" s="27"/>
      <c r="J2" s="27"/>
      <c r="K2" s="27"/>
      <c r="L2" s="27"/>
      <c r="M2" s="27"/>
      <c r="N2" s="27"/>
      <c r="O2" s="27"/>
    </row>
    <row r="3" ht="15" customHeight="1" spans="1:15">
      <c r="A3" s="105" t="str">
        <f>"单位名称："&amp;"云南省健康发展研究中心"</f>
        <v>单位名称：云南省健康发展研究中心</v>
      </c>
      <c r="B3" s="106"/>
      <c r="C3" s="62"/>
      <c r="D3" s="62"/>
      <c r="E3" s="62"/>
      <c r="F3" s="62"/>
      <c r="G3" s="6"/>
      <c r="H3" s="62"/>
      <c r="I3" s="62"/>
      <c r="J3" s="6"/>
      <c r="K3" s="62"/>
      <c r="L3" s="62"/>
      <c r="M3" s="6"/>
      <c r="N3" s="6"/>
      <c r="O3" s="107" t="s">
        <v>2</v>
      </c>
    </row>
    <row r="4" ht="18.75" customHeight="1" spans="1:15">
      <c r="A4" s="9" t="s">
        <v>48</v>
      </c>
      <c r="B4" s="9" t="s">
        <v>49</v>
      </c>
      <c r="C4" s="15" t="s">
        <v>30</v>
      </c>
      <c r="D4" s="66" t="s">
        <v>33</v>
      </c>
      <c r="E4" s="66"/>
      <c r="F4" s="66"/>
      <c r="G4" s="151" t="s">
        <v>34</v>
      </c>
      <c r="H4" s="9" t="s">
        <v>35</v>
      </c>
      <c r="I4" s="9" t="s">
        <v>50</v>
      </c>
      <c r="J4" s="10" t="s">
        <v>51</v>
      </c>
      <c r="K4" s="77" t="s">
        <v>52</v>
      </c>
      <c r="L4" s="77" t="s">
        <v>53</v>
      </c>
      <c r="M4" s="77" t="s">
        <v>54</v>
      </c>
      <c r="N4" s="77" t="s">
        <v>55</v>
      </c>
      <c r="O4" s="80" t="s">
        <v>56</v>
      </c>
    </row>
    <row r="5" ht="30" customHeight="1" spans="1:15">
      <c r="A5" s="18"/>
      <c r="B5" s="18"/>
      <c r="C5" s="18"/>
      <c r="D5" s="66" t="s">
        <v>32</v>
      </c>
      <c r="E5" s="66" t="s">
        <v>57</v>
      </c>
      <c r="F5" s="66" t="s">
        <v>58</v>
      </c>
      <c r="G5" s="18"/>
      <c r="H5" s="18"/>
      <c r="I5" s="18"/>
      <c r="J5" s="66" t="s">
        <v>32</v>
      </c>
      <c r="K5" s="88" t="s">
        <v>52</v>
      </c>
      <c r="L5" s="88" t="s">
        <v>53</v>
      </c>
      <c r="M5" s="88" t="s">
        <v>54</v>
      </c>
      <c r="N5" s="88" t="s">
        <v>55</v>
      </c>
      <c r="O5" s="88" t="s">
        <v>56</v>
      </c>
    </row>
    <row r="6" ht="16.5" customHeight="1" spans="1:15">
      <c r="A6" s="66">
        <v>1</v>
      </c>
      <c r="B6" s="66">
        <v>2</v>
      </c>
      <c r="C6" s="66">
        <v>3</v>
      </c>
      <c r="D6" s="66">
        <v>4</v>
      </c>
      <c r="E6" s="66">
        <v>5</v>
      </c>
      <c r="F6" s="66">
        <v>6</v>
      </c>
      <c r="G6" s="66">
        <v>7</v>
      </c>
      <c r="H6" s="51">
        <v>8</v>
      </c>
      <c r="I6" s="51">
        <v>9</v>
      </c>
      <c r="J6" s="51">
        <v>10</v>
      </c>
      <c r="K6" s="51">
        <v>11</v>
      </c>
      <c r="L6" s="51">
        <v>12</v>
      </c>
      <c r="M6" s="51">
        <v>13</v>
      </c>
      <c r="N6" s="51">
        <v>14</v>
      </c>
      <c r="O6" s="66">
        <v>15</v>
      </c>
    </row>
    <row r="7" ht="20.25" customHeight="1" spans="1:15">
      <c r="A7" s="30" t="s">
        <v>59</v>
      </c>
      <c r="B7" s="30" t="s">
        <v>60</v>
      </c>
      <c r="C7" s="126">
        <v>801858.01</v>
      </c>
      <c r="D7" s="126">
        <v>801858.01</v>
      </c>
      <c r="E7" s="126">
        <v>801858.01</v>
      </c>
      <c r="F7" s="126"/>
      <c r="G7" s="92"/>
      <c r="H7" s="126"/>
      <c r="I7" s="126"/>
      <c r="J7" s="126"/>
      <c r="K7" s="126"/>
      <c r="L7" s="126"/>
      <c r="M7" s="92"/>
      <c r="N7" s="126"/>
      <c r="O7" s="126"/>
    </row>
    <row r="8" ht="20.25" customHeight="1" spans="1:15">
      <c r="A8" s="134" t="s">
        <v>61</v>
      </c>
      <c r="B8" s="134" t="s">
        <v>62</v>
      </c>
      <c r="C8" s="126">
        <v>765582.84</v>
      </c>
      <c r="D8" s="126">
        <v>765582.84</v>
      </c>
      <c r="E8" s="126">
        <v>765582.84</v>
      </c>
      <c r="F8" s="126"/>
      <c r="G8" s="92"/>
      <c r="H8" s="126"/>
      <c r="I8" s="126"/>
      <c r="J8" s="126"/>
      <c r="K8" s="126"/>
      <c r="L8" s="126"/>
      <c r="M8" s="92"/>
      <c r="N8" s="126"/>
      <c r="O8" s="126"/>
    </row>
    <row r="9" ht="20.25" customHeight="1" spans="1:15">
      <c r="A9" s="135" t="s">
        <v>63</v>
      </c>
      <c r="B9" s="135" t="s">
        <v>64</v>
      </c>
      <c r="C9" s="126">
        <v>22140</v>
      </c>
      <c r="D9" s="126">
        <v>22140</v>
      </c>
      <c r="E9" s="126">
        <v>22140</v>
      </c>
      <c r="F9" s="126"/>
      <c r="G9" s="92"/>
      <c r="H9" s="126"/>
      <c r="I9" s="126"/>
      <c r="J9" s="126"/>
      <c r="K9" s="126"/>
      <c r="L9" s="126"/>
      <c r="M9" s="92"/>
      <c r="N9" s="126"/>
      <c r="O9" s="126"/>
    </row>
    <row r="10" ht="20.25" customHeight="1" spans="1:15">
      <c r="A10" s="135" t="s">
        <v>65</v>
      </c>
      <c r="B10" s="135" t="s">
        <v>66</v>
      </c>
      <c r="C10" s="126">
        <v>743442.84</v>
      </c>
      <c r="D10" s="126">
        <v>743442.84</v>
      </c>
      <c r="E10" s="126">
        <v>743442.84</v>
      </c>
      <c r="F10" s="126"/>
      <c r="G10" s="92"/>
      <c r="H10" s="126"/>
      <c r="I10" s="126"/>
      <c r="J10" s="126"/>
      <c r="K10" s="126"/>
      <c r="L10" s="126"/>
      <c r="M10" s="92"/>
      <c r="N10" s="126"/>
      <c r="O10" s="126"/>
    </row>
    <row r="11" ht="20.25" customHeight="1" spans="1:15">
      <c r="A11" s="134" t="s">
        <v>67</v>
      </c>
      <c r="B11" s="134" t="s">
        <v>68</v>
      </c>
      <c r="C11" s="126">
        <v>36275.17</v>
      </c>
      <c r="D11" s="126">
        <v>36275.17</v>
      </c>
      <c r="E11" s="126">
        <v>36275.17</v>
      </c>
      <c r="F11" s="126"/>
      <c r="G11" s="92"/>
      <c r="H11" s="126"/>
      <c r="I11" s="126"/>
      <c r="J11" s="126"/>
      <c r="K11" s="126"/>
      <c r="L11" s="126"/>
      <c r="M11" s="92"/>
      <c r="N11" s="126"/>
      <c r="O11" s="126"/>
    </row>
    <row r="12" ht="20.25" customHeight="1" spans="1:15">
      <c r="A12" s="135" t="s">
        <v>69</v>
      </c>
      <c r="B12" s="135" t="s">
        <v>68</v>
      </c>
      <c r="C12" s="126">
        <v>36275.17</v>
      </c>
      <c r="D12" s="126">
        <v>36275.17</v>
      </c>
      <c r="E12" s="126">
        <v>36275.17</v>
      </c>
      <c r="F12" s="126"/>
      <c r="G12" s="92"/>
      <c r="H12" s="126"/>
      <c r="I12" s="126"/>
      <c r="J12" s="126"/>
      <c r="K12" s="126"/>
      <c r="L12" s="126"/>
      <c r="M12" s="92"/>
      <c r="N12" s="126"/>
      <c r="O12" s="126"/>
    </row>
    <row r="13" ht="20.25" customHeight="1" spans="1:15">
      <c r="A13" s="30" t="s">
        <v>70</v>
      </c>
      <c r="B13" s="30" t="s">
        <v>71</v>
      </c>
      <c r="C13" s="126">
        <v>8950172.45</v>
      </c>
      <c r="D13" s="126">
        <v>8839135.99</v>
      </c>
      <c r="E13" s="126">
        <v>6472935.99</v>
      </c>
      <c r="F13" s="126">
        <v>2366200</v>
      </c>
      <c r="G13" s="92"/>
      <c r="H13" s="126"/>
      <c r="I13" s="126"/>
      <c r="J13" s="126">
        <v>111036.46</v>
      </c>
      <c r="K13" s="126"/>
      <c r="L13" s="126"/>
      <c r="M13" s="92"/>
      <c r="N13" s="126"/>
      <c r="O13" s="126">
        <v>111036.46</v>
      </c>
    </row>
    <row r="14" ht="20.25" customHeight="1" spans="1:15">
      <c r="A14" s="134" t="s">
        <v>72</v>
      </c>
      <c r="B14" s="134" t="s">
        <v>73</v>
      </c>
      <c r="C14" s="126">
        <v>2477236.46</v>
      </c>
      <c r="D14" s="126">
        <v>2366200</v>
      </c>
      <c r="E14" s="126"/>
      <c r="F14" s="126">
        <v>2366200</v>
      </c>
      <c r="G14" s="92"/>
      <c r="H14" s="126"/>
      <c r="I14" s="126"/>
      <c r="J14" s="126">
        <v>111036.46</v>
      </c>
      <c r="K14" s="126"/>
      <c r="L14" s="126"/>
      <c r="M14" s="92"/>
      <c r="N14" s="126"/>
      <c r="O14" s="126">
        <v>111036.46</v>
      </c>
    </row>
    <row r="15" ht="20.25" customHeight="1" spans="1:15">
      <c r="A15" s="135" t="s">
        <v>74</v>
      </c>
      <c r="B15" s="135" t="s">
        <v>75</v>
      </c>
      <c r="C15" s="126">
        <v>2477236.46</v>
      </c>
      <c r="D15" s="126">
        <v>2366200</v>
      </c>
      <c r="E15" s="126"/>
      <c r="F15" s="126">
        <v>2366200</v>
      </c>
      <c r="G15" s="92"/>
      <c r="H15" s="126"/>
      <c r="I15" s="126"/>
      <c r="J15" s="126">
        <v>111036.46</v>
      </c>
      <c r="K15" s="126"/>
      <c r="L15" s="126"/>
      <c r="M15" s="92"/>
      <c r="N15" s="126"/>
      <c r="O15" s="126">
        <v>111036.46</v>
      </c>
    </row>
    <row r="16" ht="20.25" customHeight="1" spans="1:15">
      <c r="A16" s="134" t="s">
        <v>76</v>
      </c>
      <c r="B16" s="134" t="s">
        <v>77</v>
      </c>
      <c r="C16" s="126">
        <v>864033.67</v>
      </c>
      <c r="D16" s="126">
        <v>864033.67</v>
      </c>
      <c r="E16" s="126">
        <v>864033.67</v>
      </c>
      <c r="F16" s="126"/>
      <c r="G16" s="92"/>
      <c r="H16" s="126"/>
      <c r="I16" s="126"/>
      <c r="J16" s="126"/>
      <c r="K16" s="126"/>
      <c r="L16" s="126"/>
      <c r="M16" s="92"/>
      <c r="N16" s="126"/>
      <c r="O16" s="126"/>
    </row>
    <row r="17" ht="20.25" customHeight="1" spans="1:15">
      <c r="A17" s="135" t="s">
        <v>78</v>
      </c>
      <c r="B17" s="135" t="s">
        <v>79</v>
      </c>
      <c r="C17" s="126">
        <v>464651.78</v>
      </c>
      <c r="D17" s="126">
        <v>464651.78</v>
      </c>
      <c r="E17" s="126">
        <v>464651.78</v>
      </c>
      <c r="F17" s="126"/>
      <c r="G17" s="92"/>
      <c r="H17" s="126"/>
      <c r="I17" s="126"/>
      <c r="J17" s="126"/>
      <c r="K17" s="126"/>
      <c r="L17" s="126"/>
      <c r="M17" s="92"/>
      <c r="N17" s="126"/>
      <c r="O17" s="126"/>
    </row>
    <row r="18" ht="20.25" customHeight="1" spans="1:15">
      <c r="A18" s="135" t="s">
        <v>80</v>
      </c>
      <c r="B18" s="135" t="s">
        <v>81</v>
      </c>
      <c r="C18" s="126">
        <v>367031.39</v>
      </c>
      <c r="D18" s="126">
        <v>367031.39</v>
      </c>
      <c r="E18" s="126">
        <v>367031.39</v>
      </c>
      <c r="F18" s="126"/>
      <c r="G18" s="92"/>
      <c r="H18" s="126"/>
      <c r="I18" s="126"/>
      <c r="J18" s="126"/>
      <c r="K18" s="126"/>
      <c r="L18" s="126"/>
      <c r="M18" s="92"/>
      <c r="N18" s="126"/>
      <c r="O18" s="126"/>
    </row>
    <row r="19" ht="20.25" customHeight="1" spans="1:15">
      <c r="A19" s="135" t="s">
        <v>82</v>
      </c>
      <c r="B19" s="135" t="s">
        <v>83</v>
      </c>
      <c r="C19" s="126">
        <v>32350.5</v>
      </c>
      <c r="D19" s="126">
        <v>32350.5</v>
      </c>
      <c r="E19" s="126">
        <v>32350.5</v>
      </c>
      <c r="F19" s="126"/>
      <c r="G19" s="92"/>
      <c r="H19" s="126"/>
      <c r="I19" s="126"/>
      <c r="J19" s="126"/>
      <c r="K19" s="126"/>
      <c r="L19" s="126"/>
      <c r="M19" s="92"/>
      <c r="N19" s="126"/>
      <c r="O19" s="126"/>
    </row>
    <row r="20" ht="20.25" customHeight="1" spans="1:15">
      <c r="A20" s="134" t="s">
        <v>84</v>
      </c>
      <c r="B20" s="134" t="s">
        <v>85</v>
      </c>
      <c r="C20" s="126">
        <v>5608902.32</v>
      </c>
      <c r="D20" s="126">
        <v>5608902.32</v>
      </c>
      <c r="E20" s="126">
        <v>5608902.32</v>
      </c>
      <c r="F20" s="126"/>
      <c r="G20" s="92"/>
      <c r="H20" s="126"/>
      <c r="I20" s="126"/>
      <c r="J20" s="126"/>
      <c r="K20" s="126"/>
      <c r="L20" s="126"/>
      <c r="M20" s="92"/>
      <c r="N20" s="126"/>
      <c r="O20" s="126"/>
    </row>
    <row r="21" ht="20.25" customHeight="1" spans="1:15">
      <c r="A21" s="135" t="s">
        <v>86</v>
      </c>
      <c r="B21" s="135" t="s">
        <v>85</v>
      </c>
      <c r="C21" s="126">
        <v>5608902.32</v>
      </c>
      <c r="D21" s="126">
        <v>5608902.32</v>
      </c>
      <c r="E21" s="126">
        <v>5608902.32</v>
      </c>
      <c r="F21" s="126"/>
      <c r="G21" s="92"/>
      <c r="H21" s="126"/>
      <c r="I21" s="126"/>
      <c r="J21" s="126"/>
      <c r="K21" s="126"/>
      <c r="L21" s="126"/>
      <c r="M21" s="92"/>
      <c r="N21" s="126"/>
      <c r="O21" s="126"/>
    </row>
    <row r="22" ht="20.25" customHeight="1" spans="1:15">
      <c r="A22" s="30" t="s">
        <v>87</v>
      </c>
      <c r="B22" s="30" t="s">
        <v>88</v>
      </c>
      <c r="C22" s="126">
        <v>494521.78</v>
      </c>
      <c r="D22" s="126">
        <v>494521.78</v>
      </c>
      <c r="E22" s="126">
        <v>494521.78</v>
      </c>
      <c r="F22" s="126"/>
      <c r="G22" s="92"/>
      <c r="H22" s="126"/>
      <c r="I22" s="126"/>
      <c r="J22" s="126"/>
      <c r="K22" s="126"/>
      <c r="L22" s="126"/>
      <c r="M22" s="92"/>
      <c r="N22" s="126"/>
      <c r="O22" s="126"/>
    </row>
    <row r="23" ht="20.25" customHeight="1" spans="1:15">
      <c r="A23" s="134" t="s">
        <v>89</v>
      </c>
      <c r="B23" s="134" t="s">
        <v>90</v>
      </c>
      <c r="C23" s="126">
        <v>494521.78</v>
      </c>
      <c r="D23" s="126">
        <v>494521.78</v>
      </c>
      <c r="E23" s="126">
        <v>494521.78</v>
      </c>
      <c r="F23" s="126"/>
      <c r="G23" s="92"/>
      <c r="H23" s="126"/>
      <c r="I23" s="126"/>
      <c r="J23" s="126"/>
      <c r="K23" s="126"/>
      <c r="L23" s="126"/>
      <c r="M23" s="92"/>
      <c r="N23" s="126"/>
      <c r="O23" s="126"/>
    </row>
    <row r="24" ht="20.25" customHeight="1" spans="1:15">
      <c r="A24" s="135" t="s">
        <v>91</v>
      </c>
      <c r="B24" s="135" t="s">
        <v>92</v>
      </c>
      <c r="C24" s="126">
        <v>494521.78</v>
      </c>
      <c r="D24" s="126">
        <v>494521.78</v>
      </c>
      <c r="E24" s="126">
        <v>494521.78</v>
      </c>
      <c r="F24" s="126"/>
      <c r="G24" s="92"/>
      <c r="H24" s="126"/>
      <c r="I24" s="126"/>
      <c r="J24" s="126"/>
      <c r="K24" s="126"/>
      <c r="L24" s="126"/>
      <c r="M24" s="92"/>
      <c r="N24" s="126"/>
      <c r="O24" s="126"/>
    </row>
    <row r="25" ht="17.25" customHeight="1" spans="1:15">
      <c r="A25" s="108" t="s">
        <v>93</v>
      </c>
      <c r="B25" s="109" t="s">
        <v>93</v>
      </c>
      <c r="C25" s="126">
        <v>10246552.24</v>
      </c>
      <c r="D25" s="126">
        <v>10135515.78</v>
      </c>
      <c r="E25" s="126">
        <v>7769315.78</v>
      </c>
      <c r="F25" s="126">
        <v>2366200</v>
      </c>
      <c r="G25" s="92"/>
      <c r="H25" s="126"/>
      <c r="I25" s="126"/>
      <c r="J25" s="126">
        <v>111036.46</v>
      </c>
      <c r="K25" s="126"/>
      <c r="L25" s="126"/>
      <c r="M25" s="92"/>
      <c r="N25" s="126"/>
      <c r="O25" s="126">
        <v>111036.46</v>
      </c>
    </row>
  </sheetData>
  <mergeCells count="11">
    <mergeCell ref="A2:O2"/>
    <mergeCell ref="A3:L3"/>
    <mergeCell ref="D4:F4"/>
    <mergeCell ref="J4:O4"/>
    <mergeCell ref="A25:B25"/>
    <mergeCell ref="A4:A5"/>
    <mergeCell ref="B4:B5"/>
    <mergeCell ref="C4:C5"/>
    <mergeCell ref="G4:G5"/>
    <mergeCell ref="H4:H5"/>
    <mergeCell ref="I4:I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8" sqref="A8"/>
    </sheetView>
  </sheetViews>
  <sheetFormatPr defaultColWidth="9.125" defaultRowHeight="14.25" customHeight="1" outlineLevelCol="3"/>
  <cols>
    <col min="1" max="1" width="49.25" customWidth="1"/>
    <col min="2" max="2" width="43.375" customWidth="1"/>
    <col min="3" max="3" width="48.625" customWidth="1"/>
    <col min="4" max="4" width="41.125" customWidth="1"/>
  </cols>
  <sheetData>
    <row r="1" customHeight="1" spans="1:4">
      <c r="D1" s="96" t="s">
        <v>94</v>
      </c>
    </row>
    <row r="2" ht="31.5" customHeight="1" spans="1:4">
      <c r="A2" s="48" t="s">
        <v>95</v>
      </c>
      <c r="B2" s="138"/>
      <c r="C2" s="138"/>
      <c r="D2" s="138"/>
    </row>
    <row r="3" ht="17.25" customHeight="1" spans="1:4">
      <c r="A3" s="4" t="str">
        <f>"单位名称："&amp;"云南省健康发展研究中心"</f>
        <v>单位名称：云南省健康发展研究中心</v>
      </c>
      <c r="B3" s="139"/>
      <c r="C3" s="139"/>
      <c r="D3" s="98" t="s">
        <v>2</v>
      </c>
    </row>
    <row r="4" ht="24.6" customHeight="1" spans="1:4">
      <c r="A4" s="10" t="s">
        <v>3</v>
      </c>
      <c r="B4" s="12"/>
      <c r="C4" s="10" t="s">
        <v>4</v>
      </c>
      <c r="D4" s="12"/>
    </row>
    <row r="5" ht="15.6" customHeight="1" spans="1:4">
      <c r="A5" s="15" t="s">
        <v>5</v>
      </c>
      <c r="B5" s="140" t="s">
        <v>6</v>
      </c>
      <c r="C5" s="15" t="s">
        <v>96</v>
      </c>
      <c r="D5" s="140" t="s">
        <v>6</v>
      </c>
    </row>
    <row r="6" ht="14.1" customHeight="1" spans="1:4">
      <c r="A6" s="18"/>
      <c r="B6" s="17"/>
      <c r="C6" s="18"/>
      <c r="D6" s="17"/>
    </row>
    <row r="7" ht="29.1" customHeight="1" spans="1:4">
      <c r="A7" s="141" t="s">
        <v>97</v>
      </c>
      <c r="B7" s="142">
        <v>10135515.78</v>
      </c>
      <c r="C7" s="143" t="s">
        <v>98</v>
      </c>
      <c r="D7" s="142">
        <v>10135515.78</v>
      </c>
    </row>
    <row r="8" ht="29.1" customHeight="1" spans="1:4">
      <c r="A8" s="144" t="s">
        <v>99</v>
      </c>
      <c r="B8" s="92">
        <v>10135515.78</v>
      </c>
      <c r="C8" s="23" t="str">
        <f>"（一）"&amp;"社会保障和就业支出"</f>
        <v>（一）社会保障和就业支出</v>
      </c>
      <c r="D8" s="92">
        <v>801858.01</v>
      </c>
    </row>
    <row r="9" ht="29.1" customHeight="1" spans="1:4">
      <c r="A9" s="144" t="s">
        <v>100</v>
      </c>
      <c r="B9" s="92"/>
      <c r="C9" s="23" t="str">
        <f>"（二）"&amp;"卫生健康支出"</f>
        <v>（二）卫生健康支出</v>
      </c>
      <c r="D9" s="92">
        <v>8839135.99</v>
      </c>
    </row>
    <row r="10" ht="29.1" customHeight="1" spans="1:4">
      <c r="A10" s="144" t="s">
        <v>101</v>
      </c>
      <c r="B10" s="92"/>
      <c r="C10" s="23" t="str">
        <f>"（三）"&amp;"住房保障支出"</f>
        <v>（三）住房保障支出</v>
      </c>
      <c r="D10" s="92">
        <v>494521.78</v>
      </c>
    </row>
    <row r="11" ht="29.1" customHeight="1" spans="1:4">
      <c r="A11" s="145" t="s">
        <v>102</v>
      </c>
      <c r="B11" s="146"/>
      <c r="C11" s="147"/>
      <c r="D11" s="146"/>
    </row>
    <row r="12" ht="29.1" customHeight="1" spans="1:4">
      <c r="A12" s="144" t="s">
        <v>99</v>
      </c>
      <c r="B12" s="126"/>
      <c r="C12" s="147"/>
      <c r="D12" s="146"/>
    </row>
    <row r="13" ht="29.1" customHeight="1" spans="1:4">
      <c r="A13" s="148" t="s">
        <v>100</v>
      </c>
      <c r="B13" s="126"/>
      <c r="C13" s="147"/>
      <c r="D13" s="146"/>
    </row>
    <row r="14" ht="29.1" customHeight="1" spans="1:4">
      <c r="A14" s="148" t="s">
        <v>101</v>
      </c>
      <c r="B14" s="146"/>
      <c r="C14" s="147"/>
      <c r="D14" s="146"/>
    </row>
    <row r="15" ht="29.1" customHeight="1" spans="1:4">
      <c r="A15" s="149"/>
      <c r="B15" s="146"/>
      <c r="C15" s="150" t="s">
        <v>103</v>
      </c>
      <c r="D15" s="146"/>
    </row>
    <row r="16" ht="29.1" customHeight="1" spans="1:4">
      <c r="A16" s="149" t="s">
        <v>104</v>
      </c>
      <c r="B16" s="146">
        <v>10135515.78</v>
      </c>
      <c r="C16" s="147" t="s">
        <v>25</v>
      </c>
      <c r="D16" s="146">
        <v>10135515.78</v>
      </c>
    </row>
  </sheetData>
  <mergeCells count="8">
    <mergeCell ref="A2:D2"/>
    <mergeCell ref="A3:B3"/>
    <mergeCell ref="A4:B4"/>
    <mergeCell ref="C4:D4"/>
    <mergeCell ref="A5:A6"/>
    <mergeCell ref="B5:B6"/>
    <mergeCell ref="C5:C6"/>
    <mergeCell ref="D5:D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I23" sqref="I23"/>
    </sheetView>
  </sheetViews>
  <sheetFormatPr defaultColWidth="9.125" defaultRowHeight="14.25" customHeight="1" outlineLevelCol="6"/>
  <cols>
    <col min="1" max="1" width="20.125" customWidth="1"/>
    <col min="2" max="2" width="37.375" customWidth="1"/>
    <col min="3" max="3" width="24.25" customWidth="1"/>
    <col min="4" max="6" width="25" customWidth="1"/>
    <col min="7" max="7" width="24.25" customWidth="1"/>
  </cols>
  <sheetData>
    <row r="1" ht="12" customHeight="1" spans="1:7">
      <c r="D1" s="113"/>
      <c r="F1" s="59"/>
      <c r="G1" s="59" t="s">
        <v>105</v>
      </c>
    </row>
    <row r="2" ht="39" customHeight="1" spans="1:7">
      <c r="A2" s="3" t="s">
        <v>106</v>
      </c>
      <c r="B2" s="3"/>
      <c r="C2" s="3"/>
      <c r="D2" s="3"/>
      <c r="E2" s="3"/>
      <c r="F2" s="3"/>
      <c r="G2" s="3"/>
    </row>
    <row r="3" ht="18" customHeight="1" spans="1:7">
      <c r="A3" s="4" t="str">
        <f>"单位名称："&amp;"云南省健康发展研究中心"</f>
        <v>单位名称：云南省健康发展研究中心</v>
      </c>
      <c r="F3" s="107"/>
      <c r="G3" s="107" t="s">
        <v>2</v>
      </c>
    </row>
    <row r="4" ht="20.25" customHeight="1" spans="1:7">
      <c r="A4" s="128" t="s">
        <v>107</v>
      </c>
      <c r="B4" s="129"/>
      <c r="C4" s="130" t="s">
        <v>30</v>
      </c>
      <c r="D4" s="11" t="s">
        <v>57</v>
      </c>
      <c r="E4" s="11"/>
      <c r="F4" s="12"/>
      <c r="G4" s="130" t="s">
        <v>58</v>
      </c>
    </row>
    <row r="5" ht="20.25" customHeight="1" spans="1:7">
      <c r="A5" s="131" t="s">
        <v>48</v>
      </c>
      <c r="B5" s="132" t="s">
        <v>49</v>
      </c>
      <c r="C5" s="99"/>
      <c r="D5" s="99" t="s">
        <v>32</v>
      </c>
      <c r="E5" s="99" t="s">
        <v>108</v>
      </c>
      <c r="F5" s="99" t="s">
        <v>109</v>
      </c>
      <c r="G5" s="99"/>
    </row>
    <row r="6" ht="13.5" customHeight="1" spans="1:7">
      <c r="A6" s="133" t="s">
        <v>110</v>
      </c>
      <c r="B6" s="133" t="s">
        <v>111</v>
      </c>
      <c r="C6" s="133" t="s">
        <v>112</v>
      </c>
      <c r="D6" s="66"/>
      <c r="E6" s="133" t="s">
        <v>113</v>
      </c>
      <c r="F6" s="133" t="s">
        <v>114</v>
      </c>
      <c r="G6" s="133" t="s">
        <v>115</v>
      </c>
    </row>
    <row r="7" ht="18" customHeight="1" spans="1:7">
      <c r="A7" s="30" t="s">
        <v>59</v>
      </c>
      <c r="B7" s="30" t="s">
        <v>60</v>
      </c>
      <c r="C7" s="22">
        <v>801858.01</v>
      </c>
      <c r="D7" s="22">
        <v>801858.01</v>
      </c>
      <c r="E7" s="22">
        <v>779718.01</v>
      </c>
      <c r="F7" s="22">
        <v>22140</v>
      </c>
      <c r="G7" s="22"/>
    </row>
    <row r="8" ht="18" customHeight="1" spans="1:7">
      <c r="A8" s="30" t="s">
        <v>61</v>
      </c>
      <c r="B8" s="134" t="s">
        <v>62</v>
      </c>
      <c r="C8" s="22">
        <v>765582.84</v>
      </c>
      <c r="D8" s="22">
        <v>765582.84</v>
      </c>
      <c r="E8" s="22">
        <v>743442.84</v>
      </c>
      <c r="F8" s="22">
        <v>22140</v>
      </c>
      <c r="G8" s="22"/>
    </row>
    <row r="9" ht="18" customHeight="1" spans="1:7">
      <c r="A9" s="30" t="s">
        <v>63</v>
      </c>
      <c r="B9" s="135" t="s">
        <v>64</v>
      </c>
      <c r="C9" s="22">
        <v>22140</v>
      </c>
      <c r="D9" s="22">
        <v>22140</v>
      </c>
      <c r="E9" s="22"/>
      <c r="F9" s="22">
        <v>22140</v>
      </c>
      <c r="G9" s="22"/>
    </row>
    <row r="10" ht="18" customHeight="1" spans="1:7">
      <c r="A10" s="30" t="s">
        <v>65</v>
      </c>
      <c r="B10" s="135" t="s">
        <v>66</v>
      </c>
      <c r="C10" s="22">
        <v>743442.84</v>
      </c>
      <c r="D10" s="22">
        <v>743442.84</v>
      </c>
      <c r="E10" s="22">
        <v>743442.84</v>
      </c>
      <c r="F10" s="22"/>
      <c r="G10" s="22"/>
    </row>
    <row r="11" ht="18" customHeight="1" spans="1:7">
      <c r="A11" s="30" t="s">
        <v>67</v>
      </c>
      <c r="B11" s="134" t="s">
        <v>68</v>
      </c>
      <c r="C11" s="22">
        <v>36275.17</v>
      </c>
      <c r="D11" s="22">
        <v>36275.17</v>
      </c>
      <c r="E11" s="22">
        <v>36275.17</v>
      </c>
      <c r="F11" s="22"/>
      <c r="G11" s="22"/>
    </row>
    <row r="12" ht="18" customHeight="1" spans="1:7">
      <c r="A12" s="30" t="s">
        <v>69</v>
      </c>
      <c r="B12" s="135" t="s">
        <v>68</v>
      </c>
      <c r="C12" s="22">
        <v>36275.17</v>
      </c>
      <c r="D12" s="22">
        <v>36275.17</v>
      </c>
      <c r="E12" s="22">
        <v>36275.17</v>
      </c>
      <c r="F12" s="22"/>
      <c r="G12" s="22"/>
    </row>
    <row r="13" ht="18" customHeight="1" spans="1:7">
      <c r="A13" s="30" t="s">
        <v>70</v>
      </c>
      <c r="B13" s="30" t="s">
        <v>71</v>
      </c>
      <c r="C13" s="22">
        <v>8839135.99</v>
      </c>
      <c r="D13" s="22">
        <v>6472935.99</v>
      </c>
      <c r="E13" s="22">
        <v>5973348.67</v>
      </c>
      <c r="F13" s="22">
        <v>499587.32</v>
      </c>
      <c r="G13" s="22">
        <v>2366200</v>
      </c>
    </row>
    <row r="14" ht="18" customHeight="1" spans="1:7">
      <c r="A14" s="30" t="s">
        <v>72</v>
      </c>
      <c r="B14" s="134" t="s">
        <v>73</v>
      </c>
      <c r="C14" s="22">
        <v>2366200</v>
      </c>
      <c r="D14" s="22"/>
      <c r="E14" s="22"/>
      <c r="F14" s="22"/>
      <c r="G14" s="22">
        <v>2366200</v>
      </c>
    </row>
    <row r="15" ht="18" customHeight="1" spans="1:7">
      <c r="A15" s="30" t="s">
        <v>74</v>
      </c>
      <c r="B15" s="135" t="s">
        <v>75</v>
      </c>
      <c r="C15" s="22">
        <v>2366200</v>
      </c>
      <c r="D15" s="22"/>
      <c r="E15" s="22"/>
      <c r="F15" s="22"/>
      <c r="G15" s="22">
        <v>2366200</v>
      </c>
    </row>
    <row r="16" ht="18" customHeight="1" spans="1:7">
      <c r="A16" s="30" t="s">
        <v>76</v>
      </c>
      <c r="B16" s="134" t="s">
        <v>77</v>
      </c>
      <c r="C16" s="22">
        <v>864033.67</v>
      </c>
      <c r="D16" s="22">
        <v>864033.67</v>
      </c>
      <c r="E16" s="22">
        <v>864033.67</v>
      </c>
      <c r="F16" s="22"/>
      <c r="G16" s="22"/>
    </row>
    <row r="17" ht="18" customHeight="1" spans="1:7">
      <c r="A17" s="30" t="s">
        <v>78</v>
      </c>
      <c r="B17" s="135" t="s">
        <v>79</v>
      </c>
      <c r="C17" s="22">
        <v>464651.78</v>
      </c>
      <c r="D17" s="22">
        <v>464651.78</v>
      </c>
      <c r="E17" s="22">
        <v>464651.78</v>
      </c>
      <c r="F17" s="22"/>
      <c r="G17" s="22"/>
    </row>
    <row r="18" ht="18" customHeight="1" spans="1:7">
      <c r="A18" s="30" t="s">
        <v>80</v>
      </c>
      <c r="B18" s="135" t="s">
        <v>81</v>
      </c>
      <c r="C18" s="22">
        <v>367031.39</v>
      </c>
      <c r="D18" s="22">
        <v>367031.39</v>
      </c>
      <c r="E18" s="22">
        <v>367031.39</v>
      </c>
      <c r="F18" s="22"/>
      <c r="G18" s="22"/>
    </row>
    <row r="19" ht="18" customHeight="1" spans="1:7">
      <c r="A19" s="30" t="s">
        <v>82</v>
      </c>
      <c r="B19" s="135" t="s">
        <v>83</v>
      </c>
      <c r="C19" s="22">
        <v>32350.5</v>
      </c>
      <c r="D19" s="22">
        <v>32350.5</v>
      </c>
      <c r="E19" s="22">
        <v>32350.5</v>
      </c>
      <c r="F19" s="22"/>
      <c r="G19" s="22"/>
    </row>
    <row r="20" ht="18" customHeight="1" spans="1:7">
      <c r="A20" s="30" t="s">
        <v>84</v>
      </c>
      <c r="B20" s="134" t="s">
        <v>85</v>
      </c>
      <c r="C20" s="22">
        <v>5608902.32</v>
      </c>
      <c r="D20" s="22">
        <v>5608902.32</v>
      </c>
      <c r="E20" s="22">
        <v>5109315</v>
      </c>
      <c r="F20" s="22">
        <v>499587.32</v>
      </c>
      <c r="G20" s="22"/>
    </row>
    <row r="21" ht="18" customHeight="1" spans="1:7">
      <c r="A21" s="30" t="s">
        <v>86</v>
      </c>
      <c r="B21" s="135" t="s">
        <v>85</v>
      </c>
      <c r="C21" s="22">
        <v>5608902.32</v>
      </c>
      <c r="D21" s="22">
        <v>5608902.32</v>
      </c>
      <c r="E21" s="22">
        <v>5109315</v>
      </c>
      <c r="F21" s="22">
        <v>499587.32</v>
      </c>
      <c r="G21" s="22"/>
    </row>
    <row r="22" ht="18" customHeight="1" spans="1:7">
      <c r="A22" s="30" t="s">
        <v>87</v>
      </c>
      <c r="B22" s="30" t="s">
        <v>88</v>
      </c>
      <c r="C22" s="22">
        <v>494521.78</v>
      </c>
      <c r="D22" s="22">
        <v>494521.78</v>
      </c>
      <c r="E22" s="22">
        <v>494521.78</v>
      </c>
      <c r="F22" s="22"/>
      <c r="G22" s="22"/>
    </row>
    <row r="23" ht="18" customHeight="1" spans="1:7">
      <c r="A23" s="30" t="s">
        <v>89</v>
      </c>
      <c r="B23" s="134" t="s">
        <v>90</v>
      </c>
      <c r="C23" s="22">
        <v>494521.78</v>
      </c>
      <c r="D23" s="22">
        <v>494521.78</v>
      </c>
      <c r="E23" s="22">
        <v>494521.78</v>
      </c>
      <c r="F23" s="22"/>
      <c r="G23" s="22"/>
    </row>
    <row r="24" ht="18" customHeight="1" spans="1:7">
      <c r="A24" s="30" t="s">
        <v>91</v>
      </c>
      <c r="B24" s="135" t="s">
        <v>92</v>
      </c>
      <c r="C24" s="22">
        <v>494521.78</v>
      </c>
      <c r="D24" s="22">
        <v>494521.78</v>
      </c>
      <c r="E24" s="22">
        <v>494521.78</v>
      </c>
      <c r="F24" s="22"/>
      <c r="G24" s="22"/>
    </row>
    <row r="25" ht="18" customHeight="1" spans="1:7">
      <c r="A25" s="136" t="s">
        <v>93</v>
      </c>
      <c r="B25" s="137" t="s">
        <v>93</v>
      </c>
      <c r="C25" s="22">
        <v>10135515.78</v>
      </c>
      <c r="D25" s="22">
        <v>7769315.78</v>
      </c>
      <c r="E25" s="22">
        <v>7247588.46</v>
      </c>
      <c r="F25" s="22">
        <v>521727.32</v>
      </c>
      <c r="G25" s="22">
        <v>2366200</v>
      </c>
    </row>
  </sheetData>
  <mergeCells count="7">
    <mergeCell ref="A2:G2"/>
    <mergeCell ref="A3:E3"/>
    <mergeCell ref="A4:B4"/>
    <mergeCell ref="D4:F4"/>
    <mergeCell ref="A25:B25"/>
    <mergeCell ref="C4:C5"/>
    <mergeCell ref="G4:G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25" defaultRowHeight="14.25" customHeight="1" outlineLevelRow="6" outlineLevelCol="5"/>
  <cols>
    <col min="1" max="1" width="27.375" customWidth="1"/>
    <col min="2" max="6" width="31.125" customWidth="1"/>
  </cols>
  <sheetData>
    <row r="1" ht="12" customHeight="1" spans="1:6">
      <c r="A1" s="122"/>
      <c r="B1" s="122"/>
      <c r="C1" s="64"/>
      <c r="F1" s="63" t="s">
        <v>116</v>
      </c>
    </row>
    <row r="2" ht="25.5" customHeight="1" spans="1:6">
      <c r="A2" s="123" t="s">
        <v>117</v>
      </c>
      <c r="B2" s="123"/>
      <c r="C2" s="123"/>
      <c r="D2" s="123"/>
      <c r="E2" s="123"/>
      <c r="F2" s="123"/>
    </row>
    <row r="3" ht="15.75" customHeight="1" spans="1:6">
      <c r="A3" s="4" t="str">
        <f>"单位名称："&amp;"云南省健康发展研究中心"</f>
        <v>单位名称：云南省健康发展研究中心</v>
      </c>
      <c r="B3" s="122"/>
      <c r="C3" s="64"/>
      <c r="F3" s="63" t="s">
        <v>2</v>
      </c>
    </row>
    <row r="4" ht="19.5" customHeight="1" spans="1:6">
      <c r="A4" s="9" t="s">
        <v>118</v>
      </c>
      <c r="B4" s="15" t="s">
        <v>119</v>
      </c>
      <c r="C4" s="10" t="s">
        <v>120</v>
      </c>
      <c r="D4" s="11"/>
      <c r="E4" s="12"/>
      <c r="F4" s="15" t="s">
        <v>121</v>
      </c>
    </row>
    <row r="5" ht="19.5" customHeight="1" spans="1:6">
      <c r="A5" s="17"/>
      <c r="B5" s="18"/>
      <c r="C5" s="66" t="s">
        <v>32</v>
      </c>
      <c r="D5" s="66" t="s">
        <v>122</v>
      </c>
      <c r="E5" s="66" t="s">
        <v>123</v>
      </c>
      <c r="F5" s="18"/>
    </row>
    <row r="6" ht="18.75" customHeight="1" spans="1:6">
      <c r="A6" s="124">
        <v>1</v>
      </c>
      <c r="B6" s="124">
        <v>2</v>
      </c>
      <c r="C6" s="125">
        <v>3</v>
      </c>
      <c r="D6" s="124">
        <v>4</v>
      </c>
      <c r="E6" s="124">
        <v>5</v>
      </c>
      <c r="F6" s="124">
        <v>6</v>
      </c>
    </row>
    <row r="7" ht="18.75" customHeight="1" spans="1:6">
      <c r="A7" s="126">
        <v>45570</v>
      </c>
      <c r="B7" s="126"/>
      <c r="C7" s="127">
        <v>42570</v>
      </c>
      <c r="D7" s="126"/>
      <c r="E7" s="126">
        <v>42570</v>
      </c>
      <c r="F7" s="126">
        <v>3000</v>
      </c>
    </row>
  </sheetData>
  <mergeCells count="6">
    <mergeCell ref="A2:F2"/>
    <mergeCell ref="A3:D3"/>
    <mergeCell ref="C4:E4"/>
    <mergeCell ref="A4:A5"/>
    <mergeCell ref="B4:B5"/>
    <mergeCell ref="F4:F5"/>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2"/>
  <sheetViews>
    <sheetView showZeros="0" topLeftCell="A13" workbookViewId="0">
      <selection activeCell="A1" sqref="A1"/>
    </sheetView>
  </sheetViews>
  <sheetFormatPr defaultColWidth="9.125" defaultRowHeight="14.25" customHeight="1"/>
  <cols>
    <col min="1" max="1" width="28.75" customWidth="1"/>
    <col min="2" max="3" width="23.875" customWidth="1"/>
    <col min="4" max="4" width="14.625" customWidth="1"/>
    <col min="5" max="5" width="18.5" customWidth="1"/>
    <col min="6" max="6" width="14.75" customWidth="1"/>
    <col min="7" max="7" width="18.875" customWidth="1"/>
    <col min="8" max="13" width="15.375" customWidth="1"/>
    <col min="14" max="16" width="14.75" customWidth="1"/>
    <col min="17" max="17" width="14.875" customWidth="1"/>
    <col min="18" max="23" width="15" customWidth="1"/>
  </cols>
  <sheetData>
    <row r="1" ht="13.5" customHeight="1" spans="1:23">
      <c r="D1" s="1"/>
      <c r="E1" s="1"/>
      <c r="F1" s="1"/>
      <c r="G1" s="1"/>
      <c r="U1" s="113"/>
      <c r="W1" s="59" t="s">
        <v>124</v>
      </c>
    </row>
    <row r="2" ht="27.75" customHeight="1" spans="1:23">
      <c r="A2" s="27" t="s">
        <v>125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"单位名称："&amp;"云南省健康发展研究中心"</f>
        <v>单位名称：云南省健康发展研究中心</v>
      </c>
      <c r="B3" s="5"/>
      <c r="C3" s="5"/>
      <c r="D3" s="5"/>
      <c r="E3" s="5"/>
      <c r="F3" s="5"/>
      <c r="G3" s="5"/>
      <c r="H3" s="6"/>
      <c r="I3" s="6"/>
      <c r="J3" s="6"/>
      <c r="K3" s="6"/>
      <c r="L3" s="6"/>
      <c r="M3" s="6"/>
      <c r="N3" s="6"/>
      <c r="O3" s="6"/>
      <c r="P3" s="6"/>
      <c r="Q3" s="6"/>
      <c r="U3" s="113"/>
      <c r="W3" s="107" t="s">
        <v>2</v>
      </c>
    </row>
    <row r="4" ht="21.75" customHeight="1" spans="1:23">
      <c r="A4" s="8" t="s">
        <v>126</v>
      </c>
      <c r="B4" s="8" t="s">
        <v>127</v>
      </c>
      <c r="C4" s="8" t="s">
        <v>128</v>
      </c>
      <c r="D4" s="9" t="s">
        <v>129</v>
      </c>
      <c r="E4" s="9" t="s">
        <v>130</v>
      </c>
      <c r="F4" s="9" t="s">
        <v>131</v>
      </c>
      <c r="G4" s="9" t="s">
        <v>132</v>
      </c>
      <c r="H4" s="66" t="s">
        <v>133</v>
      </c>
      <c r="I4" s="66"/>
      <c r="J4" s="66"/>
      <c r="K4" s="66"/>
      <c r="L4" s="115"/>
      <c r="M4" s="115"/>
      <c r="N4" s="115"/>
      <c r="O4" s="115"/>
      <c r="P4" s="115"/>
      <c r="Q4" s="50"/>
      <c r="R4" s="66"/>
      <c r="S4" s="66"/>
      <c r="T4" s="66"/>
      <c r="U4" s="66"/>
      <c r="V4" s="66"/>
      <c r="W4" s="66"/>
    </row>
    <row r="5" ht="21.75" customHeight="1" spans="1:23">
      <c r="A5" s="13"/>
      <c r="B5" s="13"/>
      <c r="C5" s="13"/>
      <c r="D5" s="14"/>
      <c r="E5" s="14"/>
      <c r="F5" s="14"/>
      <c r="G5" s="14"/>
      <c r="H5" s="66" t="s">
        <v>30</v>
      </c>
      <c r="I5" s="50" t="s">
        <v>33</v>
      </c>
      <c r="J5" s="50"/>
      <c r="K5" s="50"/>
      <c r="L5" s="115"/>
      <c r="M5" s="115"/>
      <c r="N5" s="115" t="s">
        <v>134</v>
      </c>
      <c r="O5" s="115"/>
      <c r="P5" s="115"/>
      <c r="Q5" s="50" t="s">
        <v>36</v>
      </c>
      <c r="R5" s="66" t="s">
        <v>51</v>
      </c>
      <c r="S5" s="50"/>
      <c r="T5" s="50"/>
      <c r="U5" s="50"/>
      <c r="V5" s="50"/>
      <c r="W5" s="50"/>
    </row>
    <row r="6" ht="15" customHeight="1" spans="1:23">
      <c r="A6" s="16"/>
      <c r="B6" s="16"/>
      <c r="C6" s="16"/>
      <c r="D6" s="17"/>
      <c r="E6" s="17"/>
      <c r="F6" s="17"/>
      <c r="G6" s="17"/>
      <c r="H6" s="66"/>
      <c r="I6" s="50" t="s">
        <v>135</v>
      </c>
      <c r="J6" s="50" t="s">
        <v>136</v>
      </c>
      <c r="K6" s="50" t="s">
        <v>137</v>
      </c>
      <c r="L6" s="119" t="s">
        <v>138</v>
      </c>
      <c r="M6" s="119" t="s">
        <v>139</v>
      </c>
      <c r="N6" s="119" t="s">
        <v>33</v>
      </c>
      <c r="O6" s="119" t="s">
        <v>34</v>
      </c>
      <c r="P6" s="119" t="s">
        <v>35</v>
      </c>
      <c r="Q6" s="50"/>
      <c r="R6" s="50" t="s">
        <v>32</v>
      </c>
      <c r="S6" s="50" t="s">
        <v>43</v>
      </c>
      <c r="T6" s="50" t="s">
        <v>140</v>
      </c>
      <c r="U6" s="50" t="s">
        <v>39</v>
      </c>
      <c r="V6" s="50" t="s">
        <v>40</v>
      </c>
      <c r="W6" s="50" t="s">
        <v>41</v>
      </c>
    </row>
    <row r="7" ht="27.75" customHeight="1" spans="1:23">
      <c r="A7" s="16"/>
      <c r="B7" s="16"/>
      <c r="C7" s="16"/>
      <c r="D7" s="17"/>
      <c r="E7" s="17"/>
      <c r="F7" s="17"/>
      <c r="G7" s="17"/>
      <c r="H7" s="66"/>
      <c r="I7" s="50"/>
      <c r="J7" s="50"/>
      <c r="K7" s="50"/>
      <c r="L7" s="119"/>
      <c r="M7" s="119"/>
      <c r="N7" s="119"/>
      <c r="O7" s="119"/>
      <c r="P7" s="119"/>
      <c r="Q7" s="50"/>
      <c r="R7" s="50"/>
      <c r="S7" s="50"/>
      <c r="T7" s="50"/>
      <c r="U7" s="50"/>
      <c r="V7" s="50"/>
      <c r="W7" s="50"/>
    </row>
    <row r="8" ht="15"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18.75" customHeight="1" spans="1:23">
      <c r="A9" s="23" t="s">
        <v>45</v>
      </c>
      <c r="B9" s="117"/>
      <c r="C9" s="23"/>
      <c r="D9" s="23"/>
      <c r="E9" s="23"/>
      <c r="F9" s="23"/>
      <c r="G9" s="23"/>
      <c r="H9" s="22">
        <v>7769315.78</v>
      </c>
      <c r="I9" s="22">
        <v>7769315.78</v>
      </c>
      <c r="J9" s="22">
        <v>1909899.34</v>
      </c>
      <c r="K9" s="22"/>
      <c r="L9" s="22">
        <v>5859416.44</v>
      </c>
      <c r="M9" s="22"/>
      <c r="N9" s="22"/>
      <c r="O9" s="22"/>
      <c r="P9" s="22"/>
      <c r="Q9" s="22"/>
      <c r="R9" s="22"/>
      <c r="S9" s="22"/>
      <c r="T9" s="22"/>
      <c r="U9" s="22"/>
      <c r="V9" s="22"/>
      <c r="W9" s="22"/>
    </row>
    <row r="10" ht="31.35" customHeight="1" spans="1:23">
      <c r="A10" s="121" t="s">
        <v>45</v>
      </c>
      <c r="B10" s="117" t="s">
        <v>141</v>
      </c>
      <c r="C10" s="23" t="s">
        <v>142</v>
      </c>
      <c r="D10" s="23" t="s">
        <v>86</v>
      </c>
      <c r="E10" s="23" t="s">
        <v>85</v>
      </c>
      <c r="F10" s="23" t="s">
        <v>143</v>
      </c>
      <c r="G10" s="23" t="s">
        <v>144</v>
      </c>
      <c r="H10" s="22">
        <v>2015172</v>
      </c>
      <c r="I10" s="22">
        <v>2015172</v>
      </c>
      <c r="J10" s="22">
        <v>503793</v>
      </c>
      <c r="K10" s="22"/>
      <c r="L10" s="22">
        <v>1511379</v>
      </c>
      <c r="M10" s="22"/>
      <c r="N10" s="22"/>
      <c r="O10" s="22"/>
      <c r="P10" s="22"/>
      <c r="Q10" s="22"/>
      <c r="R10" s="22"/>
      <c r="S10" s="22"/>
      <c r="T10" s="22"/>
      <c r="U10" s="22"/>
      <c r="V10" s="22"/>
      <c r="W10" s="22"/>
    </row>
    <row r="11" ht="31.35" customHeight="1" spans="1:23">
      <c r="A11" s="121" t="s">
        <v>45</v>
      </c>
      <c r="B11" s="117" t="s">
        <v>141</v>
      </c>
      <c r="C11" s="23" t="s">
        <v>142</v>
      </c>
      <c r="D11" s="23" t="s">
        <v>86</v>
      </c>
      <c r="E11" s="23" t="s">
        <v>85</v>
      </c>
      <c r="F11" s="23" t="s">
        <v>145</v>
      </c>
      <c r="G11" s="23" t="s">
        <v>146</v>
      </c>
      <c r="H11" s="22">
        <v>60</v>
      </c>
      <c r="I11" s="22">
        <v>60</v>
      </c>
      <c r="J11" s="22">
        <v>15</v>
      </c>
      <c r="K11" s="22"/>
      <c r="L11" s="22">
        <v>45</v>
      </c>
      <c r="M11" s="22"/>
      <c r="N11" s="22"/>
      <c r="O11" s="22"/>
      <c r="P11" s="22"/>
      <c r="Q11" s="22"/>
      <c r="R11" s="22"/>
      <c r="S11" s="22"/>
      <c r="T11" s="22"/>
      <c r="U11" s="22"/>
      <c r="V11" s="22"/>
      <c r="W11" s="22"/>
    </row>
    <row r="12" ht="31.35" customHeight="1" spans="1:23">
      <c r="A12" s="121" t="s">
        <v>45</v>
      </c>
      <c r="B12" s="117" t="s">
        <v>141</v>
      </c>
      <c r="C12" s="23" t="s">
        <v>142</v>
      </c>
      <c r="D12" s="23" t="s">
        <v>86</v>
      </c>
      <c r="E12" s="23" t="s">
        <v>85</v>
      </c>
      <c r="F12" s="23" t="s">
        <v>147</v>
      </c>
      <c r="G12" s="23" t="s">
        <v>148</v>
      </c>
      <c r="H12" s="22">
        <v>167931</v>
      </c>
      <c r="I12" s="22">
        <v>167931</v>
      </c>
      <c r="J12" s="22">
        <v>41982.75</v>
      </c>
      <c r="K12" s="22"/>
      <c r="L12" s="22">
        <v>125948.25</v>
      </c>
      <c r="M12" s="22"/>
      <c r="N12" s="22"/>
      <c r="O12" s="22"/>
      <c r="P12" s="22"/>
      <c r="Q12" s="22"/>
      <c r="R12" s="22"/>
      <c r="S12" s="22"/>
      <c r="T12" s="22"/>
      <c r="U12" s="22"/>
      <c r="V12" s="22"/>
      <c r="W12" s="22"/>
    </row>
    <row r="13" ht="31.35" customHeight="1" spans="1:23">
      <c r="A13" s="121" t="s">
        <v>45</v>
      </c>
      <c r="B13" s="117" t="s">
        <v>141</v>
      </c>
      <c r="C13" s="23" t="s">
        <v>142</v>
      </c>
      <c r="D13" s="23" t="s">
        <v>86</v>
      </c>
      <c r="E13" s="23" t="s">
        <v>85</v>
      </c>
      <c r="F13" s="23" t="s">
        <v>149</v>
      </c>
      <c r="G13" s="23" t="s">
        <v>150</v>
      </c>
      <c r="H13" s="22">
        <v>2926152</v>
      </c>
      <c r="I13" s="22">
        <v>2926152</v>
      </c>
      <c r="J13" s="22">
        <v>731538</v>
      </c>
      <c r="K13" s="22"/>
      <c r="L13" s="22">
        <v>2194614</v>
      </c>
      <c r="M13" s="22"/>
      <c r="N13" s="22"/>
      <c r="O13" s="22"/>
      <c r="P13" s="22"/>
      <c r="Q13" s="22"/>
      <c r="R13" s="22"/>
      <c r="S13" s="22"/>
      <c r="T13" s="22"/>
      <c r="U13" s="22"/>
      <c r="V13" s="22"/>
      <c r="W13" s="22"/>
    </row>
    <row r="14" ht="31.35" customHeight="1" spans="1:23">
      <c r="A14" s="121" t="s">
        <v>45</v>
      </c>
      <c r="B14" s="117" t="s">
        <v>151</v>
      </c>
      <c r="C14" s="23" t="s">
        <v>152</v>
      </c>
      <c r="D14" s="23" t="s">
        <v>65</v>
      </c>
      <c r="E14" s="23" t="s">
        <v>66</v>
      </c>
      <c r="F14" s="23" t="s">
        <v>153</v>
      </c>
      <c r="G14" s="23" t="s">
        <v>154</v>
      </c>
      <c r="H14" s="22">
        <v>743442.84</v>
      </c>
      <c r="I14" s="22">
        <v>743442.84</v>
      </c>
      <c r="J14" s="22">
        <v>185860.71</v>
      </c>
      <c r="K14" s="22"/>
      <c r="L14" s="22">
        <v>557582.13</v>
      </c>
      <c r="M14" s="22"/>
      <c r="N14" s="22"/>
      <c r="O14" s="22"/>
      <c r="P14" s="22"/>
      <c r="Q14" s="22"/>
      <c r="R14" s="22"/>
      <c r="S14" s="22"/>
      <c r="T14" s="22"/>
      <c r="U14" s="22"/>
      <c r="V14" s="22"/>
      <c r="W14" s="22"/>
    </row>
    <row r="15" ht="31.35" customHeight="1" spans="1:23">
      <c r="A15" s="121" t="s">
        <v>45</v>
      </c>
      <c r="B15" s="117" t="s">
        <v>151</v>
      </c>
      <c r="C15" s="23" t="s">
        <v>152</v>
      </c>
      <c r="D15" s="23" t="s">
        <v>69</v>
      </c>
      <c r="E15" s="23" t="s">
        <v>68</v>
      </c>
      <c r="F15" s="23" t="s">
        <v>155</v>
      </c>
      <c r="G15" s="23" t="s">
        <v>156</v>
      </c>
      <c r="H15" s="22">
        <v>36275.17</v>
      </c>
      <c r="I15" s="22">
        <v>36275.17</v>
      </c>
      <c r="J15" s="22">
        <v>9068.79</v>
      </c>
      <c r="K15" s="22"/>
      <c r="L15" s="22">
        <v>27206.38</v>
      </c>
      <c r="M15" s="22"/>
      <c r="N15" s="22"/>
      <c r="O15" s="22"/>
      <c r="P15" s="22"/>
      <c r="Q15" s="22"/>
      <c r="R15" s="22"/>
      <c r="S15" s="22"/>
      <c r="T15" s="22"/>
      <c r="U15" s="22"/>
      <c r="V15" s="22"/>
      <c r="W15" s="22"/>
    </row>
    <row r="16" ht="31.35" customHeight="1" spans="1:23">
      <c r="A16" s="121" t="s">
        <v>45</v>
      </c>
      <c r="B16" s="117" t="s">
        <v>151</v>
      </c>
      <c r="C16" s="23" t="s">
        <v>152</v>
      </c>
      <c r="D16" s="23" t="s">
        <v>78</v>
      </c>
      <c r="E16" s="23" t="s">
        <v>79</v>
      </c>
      <c r="F16" s="23" t="s">
        <v>157</v>
      </c>
      <c r="G16" s="23" t="s">
        <v>158</v>
      </c>
      <c r="H16" s="22">
        <v>464651.78</v>
      </c>
      <c r="I16" s="22">
        <v>464651.78</v>
      </c>
      <c r="J16" s="22">
        <v>116162.95</v>
      </c>
      <c r="K16" s="22"/>
      <c r="L16" s="22">
        <v>348488.83</v>
      </c>
      <c r="M16" s="22"/>
      <c r="N16" s="22"/>
      <c r="O16" s="22"/>
      <c r="P16" s="22"/>
      <c r="Q16" s="22"/>
      <c r="R16" s="22"/>
      <c r="S16" s="22"/>
      <c r="T16" s="22"/>
      <c r="U16" s="22"/>
      <c r="V16" s="22"/>
      <c r="W16" s="22"/>
    </row>
    <row r="17" ht="31.35" customHeight="1" spans="1:23">
      <c r="A17" s="121" t="s">
        <v>45</v>
      </c>
      <c r="B17" s="117" t="s">
        <v>151</v>
      </c>
      <c r="C17" s="23" t="s">
        <v>152</v>
      </c>
      <c r="D17" s="23" t="s">
        <v>80</v>
      </c>
      <c r="E17" s="23" t="s">
        <v>81</v>
      </c>
      <c r="F17" s="23" t="s">
        <v>159</v>
      </c>
      <c r="G17" s="23" t="s">
        <v>160</v>
      </c>
      <c r="H17" s="22">
        <v>367031.39</v>
      </c>
      <c r="I17" s="22">
        <v>367031.39</v>
      </c>
      <c r="J17" s="22">
        <v>91757.85</v>
      </c>
      <c r="K17" s="22"/>
      <c r="L17" s="22">
        <v>275273.54</v>
      </c>
      <c r="M17" s="22"/>
      <c r="N17" s="22"/>
      <c r="O17" s="22"/>
      <c r="P17" s="22"/>
      <c r="Q17" s="22"/>
      <c r="R17" s="22"/>
      <c r="S17" s="22"/>
      <c r="T17" s="22"/>
      <c r="U17" s="22"/>
      <c r="V17" s="22"/>
      <c r="W17" s="22"/>
    </row>
    <row r="18" ht="31.35" customHeight="1" spans="1:23">
      <c r="A18" s="121" t="s">
        <v>45</v>
      </c>
      <c r="B18" s="117" t="s">
        <v>151</v>
      </c>
      <c r="C18" s="23" t="s">
        <v>152</v>
      </c>
      <c r="D18" s="23" t="s">
        <v>82</v>
      </c>
      <c r="E18" s="23" t="s">
        <v>83</v>
      </c>
      <c r="F18" s="23" t="s">
        <v>155</v>
      </c>
      <c r="G18" s="23" t="s">
        <v>156</v>
      </c>
      <c r="H18" s="22">
        <v>32350.5</v>
      </c>
      <c r="I18" s="22">
        <v>32350.5</v>
      </c>
      <c r="J18" s="22">
        <v>32350.5</v>
      </c>
      <c r="K18" s="22"/>
      <c r="L18" s="22"/>
      <c r="M18" s="22"/>
      <c r="N18" s="22"/>
      <c r="O18" s="22"/>
      <c r="P18" s="22"/>
      <c r="Q18" s="22"/>
      <c r="R18" s="22"/>
      <c r="S18" s="22"/>
      <c r="T18" s="22"/>
      <c r="U18" s="22"/>
      <c r="V18" s="22"/>
      <c r="W18" s="22"/>
    </row>
    <row r="19" ht="31.35" customHeight="1" spans="1:23">
      <c r="A19" s="121" t="s">
        <v>45</v>
      </c>
      <c r="B19" s="117" t="s">
        <v>161</v>
      </c>
      <c r="C19" s="23" t="s">
        <v>92</v>
      </c>
      <c r="D19" s="23" t="s">
        <v>91</v>
      </c>
      <c r="E19" s="23" t="s">
        <v>92</v>
      </c>
      <c r="F19" s="23" t="s">
        <v>162</v>
      </c>
      <c r="G19" s="23" t="s">
        <v>92</v>
      </c>
      <c r="H19" s="22">
        <v>494521.78</v>
      </c>
      <c r="I19" s="22">
        <v>494521.78</v>
      </c>
      <c r="J19" s="22">
        <v>123630.45</v>
      </c>
      <c r="K19" s="22"/>
      <c r="L19" s="22">
        <v>370891.33</v>
      </c>
      <c r="M19" s="22"/>
      <c r="N19" s="22"/>
      <c r="O19" s="22"/>
      <c r="P19" s="22"/>
      <c r="Q19" s="22"/>
      <c r="R19" s="22"/>
      <c r="S19" s="22"/>
      <c r="T19" s="22"/>
      <c r="U19" s="22"/>
      <c r="V19" s="22"/>
      <c r="W19" s="22"/>
    </row>
    <row r="20" ht="31.35" customHeight="1" spans="1:23">
      <c r="A20" s="121" t="s">
        <v>45</v>
      </c>
      <c r="B20" s="117" t="s">
        <v>163</v>
      </c>
      <c r="C20" s="23" t="s">
        <v>164</v>
      </c>
      <c r="D20" s="23" t="s">
        <v>86</v>
      </c>
      <c r="E20" s="23" t="s">
        <v>85</v>
      </c>
      <c r="F20" s="23" t="s">
        <v>165</v>
      </c>
      <c r="G20" s="23" t="s">
        <v>166</v>
      </c>
      <c r="H20" s="22">
        <v>42570</v>
      </c>
      <c r="I20" s="22">
        <v>42570</v>
      </c>
      <c r="J20" s="22"/>
      <c r="K20" s="22"/>
      <c r="L20" s="22">
        <v>42570</v>
      </c>
      <c r="M20" s="22"/>
      <c r="N20" s="22"/>
      <c r="O20" s="22"/>
      <c r="P20" s="22"/>
      <c r="Q20" s="22"/>
      <c r="R20" s="22"/>
      <c r="S20" s="22"/>
      <c r="T20" s="22"/>
      <c r="U20" s="22"/>
      <c r="V20" s="22"/>
      <c r="W20" s="22"/>
    </row>
    <row r="21" ht="31.35" customHeight="1" spans="1:23">
      <c r="A21" s="121" t="s">
        <v>45</v>
      </c>
      <c r="B21" s="117" t="s">
        <v>167</v>
      </c>
      <c r="C21" s="23" t="s">
        <v>121</v>
      </c>
      <c r="D21" s="23" t="s">
        <v>86</v>
      </c>
      <c r="E21" s="23" t="s">
        <v>85</v>
      </c>
      <c r="F21" s="23" t="s">
        <v>168</v>
      </c>
      <c r="G21" s="23" t="s">
        <v>121</v>
      </c>
      <c r="H21" s="22">
        <v>3000</v>
      </c>
      <c r="I21" s="22">
        <v>3000</v>
      </c>
      <c r="J21" s="22">
        <v>750</v>
      </c>
      <c r="K21" s="22"/>
      <c r="L21" s="22">
        <v>2250</v>
      </c>
      <c r="M21" s="22"/>
      <c r="N21" s="22"/>
      <c r="O21" s="22"/>
      <c r="P21" s="22"/>
      <c r="Q21" s="22"/>
      <c r="R21" s="22"/>
      <c r="S21" s="22"/>
      <c r="T21" s="22"/>
      <c r="U21" s="22"/>
      <c r="V21" s="22"/>
      <c r="W21" s="22"/>
    </row>
    <row r="22" ht="31.35" customHeight="1" spans="1:23">
      <c r="A22" s="121" t="s">
        <v>45</v>
      </c>
      <c r="B22" s="117" t="s">
        <v>169</v>
      </c>
      <c r="C22" s="23" t="s">
        <v>170</v>
      </c>
      <c r="D22" s="23" t="s">
        <v>86</v>
      </c>
      <c r="E22" s="23" t="s">
        <v>85</v>
      </c>
      <c r="F22" s="23" t="s">
        <v>171</v>
      </c>
      <c r="G22" s="23" t="s">
        <v>170</v>
      </c>
      <c r="H22" s="22">
        <v>102186.3</v>
      </c>
      <c r="I22" s="22">
        <v>102186.3</v>
      </c>
      <c r="J22" s="22">
        <v>25546.58</v>
      </c>
      <c r="K22" s="22"/>
      <c r="L22" s="22">
        <v>76639.72</v>
      </c>
      <c r="M22" s="22"/>
      <c r="N22" s="22"/>
      <c r="O22" s="22"/>
      <c r="P22" s="22"/>
      <c r="Q22" s="22"/>
      <c r="R22" s="22"/>
      <c r="S22" s="22"/>
      <c r="T22" s="22"/>
      <c r="U22" s="22"/>
      <c r="V22" s="22"/>
      <c r="W22" s="22"/>
    </row>
    <row r="23" ht="31.35" customHeight="1" spans="1:23">
      <c r="A23" s="121" t="s">
        <v>45</v>
      </c>
      <c r="B23" s="117" t="s">
        <v>172</v>
      </c>
      <c r="C23" s="23" t="s">
        <v>173</v>
      </c>
      <c r="D23" s="23" t="s">
        <v>63</v>
      </c>
      <c r="E23" s="23" t="s">
        <v>64</v>
      </c>
      <c r="F23" s="23" t="s">
        <v>174</v>
      </c>
      <c r="G23" s="23" t="s">
        <v>175</v>
      </c>
      <c r="H23" s="22">
        <v>22140</v>
      </c>
      <c r="I23" s="22">
        <v>22140</v>
      </c>
      <c r="J23" s="22">
        <v>5535</v>
      </c>
      <c r="K23" s="22"/>
      <c r="L23" s="22">
        <v>16605</v>
      </c>
      <c r="M23" s="22"/>
      <c r="N23" s="22"/>
      <c r="O23" s="22"/>
      <c r="P23" s="22"/>
      <c r="Q23" s="22"/>
      <c r="R23" s="22"/>
      <c r="S23" s="22"/>
      <c r="T23" s="22"/>
      <c r="U23" s="22"/>
      <c r="V23" s="22"/>
      <c r="W23" s="22"/>
    </row>
    <row r="24" ht="31.35" customHeight="1" spans="1:23">
      <c r="A24" s="121" t="s">
        <v>45</v>
      </c>
      <c r="B24" s="117" t="s">
        <v>172</v>
      </c>
      <c r="C24" s="23" t="s">
        <v>173</v>
      </c>
      <c r="D24" s="23" t="s">
        <v>86</v>
      </c>
      <c r="E24" s="23" t="s">
        <v>85</v>
      </c>
      <c r="F24" s="23" t="s">
        <v>176</v>
      </c>
      <c r="G24" s="23" t="s">
        <v>177</v>
      </c>
      <c r="H24" s="22">
        <v>15000</v>
      </c>
      <c r="I24" s="22">
        <v>15000</v>
      </c>
      <c r="J24" s="22">
        <v>3750</v>
      </c>
      <c r="K24" s="22"/>
      <c r="L24" s="22">
        <v>11250</v>
      </c>
      <c r="M24" s="22"/>
      <c r="N24" s="22"/>
      <c r="O24" s="22"/>
      <c r="P24" s="22"/>
      <c r="Q24" s="22"/>
      <c r="R24" s="22"/>
      <c r="S24" s="22"/>
      <c r="T24" s="22"/>
      <c r="U24" s="22"/>
      <c r="V24" s="22"/>
      <c r="W24" s="22"/>
    </row>
    <row r="25" ht="31.35" customHeight="1" spans="1:23">
      <c r="A25" s="121" t="s">
        <v>45</v>
      </c>
      <c r="B25" s="117" t="s">
        <v>172</v>
      </c>
      <c r="C25" s="23" t="s">
        <v>173</v>
      </c>
      <c r="D25" s="23" t="s">
        <v>86</v>
      </c>
      <c r="E25" s="23" t="s">
        <v>85</v>
      </c>
      <c r="F25" s="23" t="s">
        <v>178</v>
      </c>
      <c r="G25" s="23" t="s">
        <v>179</v>
      </c>
      <c r="H25" s="22">
        <v>9000</v>
      </c>
      <c r="I25" s="22">
        <v>9000</v>
      </c>
      <c r="J25" s="22">
        <v>2250</v>
      </c>
      <c r="K25" s="22"/>
      <c r="L25" s="22">
        <v>6750</v>
      </c>
      <c r="M25" s="22"/>
      <c r="N25" s="22"/>
      <c r="O25" s="22"/>
      <c r="P25" s="22"/>
      <c r="Q25" s="22"/>
      <c r="R25" s="22"/>
      <c r="S25" s="22"/>
      <c r="T25" s="22"/>
      <c r="U25" s="22"/>
      <c r="V25" s="22"/>
      <c r="W25" s="22"/>
    </row>
    <row r="26" ht="31.35" customHeight="1" spans="1:23">
      <c r="A26" s="121" t="s">
        <v>45</v>
      </c>
      <c r="B26" s="117" t="s">
        <v>172</v>
      </c>
      <c r="C26" s="23" t="s">
        <v>173</v>
      </c>
      <c r="D26" s="23" t="s">
        <v>86</v>
      </c>
      <c r="E26" s="23" t="s">
        <v>85</v>
      </c>
      <c r="F26" s="23" t="s">
        <v>180</v>
      </c>
      <c r="G26" s="23" t="s">
        <v>181</v>
      </c>
      <c r="H26" s="22">
        <v>10000</v>
      </c>
      <c r="I26" s="22">
        <v>10000</v>
      </c>
      <c r="J26" s="22">
        <v>2500</v>
      </c>
      <c r="K26" s="22"/>
      <c r="L26" s="22">
        <v>7500</v>
      </c>
      <c r="M26" s="22"/>
      <c r="N26" s="22"/>
      <c r="O26" s="22"/>
      <c r="P26" s="22"/>
      <c r="Q26" s="22"/>
      <c r="R26" s="22"/>
      <c r="S26" s="22"/>
      <c r="T26" s="22"/>
      <c r="U26" s="22"/>
      <c r="V26" s="22"/>
      <c r="W26" s="22"/>
    </row>
    <row r="27" ht="31.35" customHeight="1" spans="1:23">
      <c r="A27" s="121" t="s">
        <v>45</v>
      </c>
      <c r="B27" s="117" t="s">
        <v>172</v>
      </c>
      <c r="C27" s="23" t="s">
        <v>173</v>
      </c>
      <c r="D27" s="23" t="s">
        <v>86</v>
      </c>
      <c r="E27" s="23" t="s">
        <v>85</v>
      </c>
      <c r="F27" s="23" t="s">
        <v>182</v>
      </c>
      <c r="G27" s="23" t="s">
        <v>183</v>
      </c>
      <c r="H27" s="22">
        <v>6500</v>
      </c>
      <c r="I27" s="22">
        <v>6500</v>
      </c>
      <c r="J27" s="22">
        <v>1625</v>
      </c>
      <c r="K27" s="22"/>
      <c r="L27" s="22">
        <v>4875</v>
      </c>
      <c r="M27" s="22"/>
      <c r="N27" s="22"/>
      <c r="O27" s="22"/>
      <c r="P27" s="22"/>
      <c r="Q27" s="22"/>
      <c r="R27" s="22"/>
      <c r="S27" s="22"/>
      <c r="T27" s="22"/>
      <c r="U27" s="22"/>
      <c r="V27" s="22"/>
      <c r="W27" s="22"/>
    </row>
    <row r="28" ht="31.35" customHeight="1" spans="1:23">
      <c r="A28" s="121" t="s">
        <v>45</v>
      </c>
      <c r="B28" s="117" t="s">
        <v>172</v>
      </c>
      <c r="C28" s="23" t="s">
        <v>173</v>
      </c>
      <c r="D28" s="23" t="s">
        <v>86</v>
      </c>
      <c r="E28" s="23" t="s">
        <v>85</v>
      </c>
      <c r="F28" s="23" t="s">
        <v>184</v>
      </c>
      <c r="G28" s="23" t="s">
        <v>185</v>
      </c>
      <c r="H28" s="22">
        <v>184200</v>
      </c>
      <c r="I28" s="22">
        <v>184200</v>
      </c>
      <c r="J28" s="22"/>
      <c r="K28" s="22"/>
      <c r="L28" s="22">
        <v>184200</v>
      </c>
      <c r="M28" s="22"/>
      <c r="N28" s="22"/>
      <c r="O28" s="22"/>
      <c r="P28" s="22"/>
      <c r="Q28" s="22"/>
      <c r="R28" s="22"/>
      <c r="S28" s="22"/>
      <c r="T28" s="22"/>
      <c r="U28" s="22"/>
      <c r="V28" s="22"/>
      <c r="W28" s="22"/>
    </row>
    <row r="29" ht="31.35" customHeight="1" spans="1:23">
      <c r="A29" s="121" t="s">
        <v>45</v>
      </c>
      <c r="B29" s="117" t="s">
        <v>172</v>
      </c>
      <c r="C29" s="23" t="s">
        <v>173</v>
      </c>
      <c r="D29" s="23" t="s">
        <v>86</v>
      </c>
      <c r="E29" s="23" t="s">
        <v>85</v>
      </c>
      <c r="F29" s="23" t="s">
        <v>186</v>
      </c>
      <c r="G29" s="23" t="s">
        <v>187</v>
      </c>
      <c r="H29" s="22">
        <v>5000</v>
      </c>
      <c r="I29" s="22">
        <v>5000</v>
      </c>
      <c r="J29" s="22">
        <v>1250</v>
      </c>
      <c r="K29" s="22"/>
      <c r="L29" s="22">
        <v>3750</v>
      </c>
      <c r="M29" s="22"/>
      <c r="N29" s="22"/>
      <c r="O29" s="22"/>
      <c r="P29" s="22"/>
      <c r="Q29" s="22"/>
      <c r="R29" s="22"/>
      <c r="S29" s="22"/>
      <c r="T29" s="22"/>
      <c r="U29" s="22"/>
      <c r="V29" s="22"/>
      <c r="W29" s="22"/>
    </row>
    <row r="30" ht="31.35" customHeight="1" spans="1:23">
      <c r="A30" s="121" t="s">
        <v>45</v>
      </c>
      <c r="B30" s="117" t="s">
        <v>172</v>
      </c>
      <c r="C30" s="23" t="s">
        <v>173</v>
      </c>
      <c r="D30" s="23" t="s">
        <v>86</v>
      </c>
      <c r="E30" s="23" t="s">
        <v>85</v>
      </c>
      <c r="F30" s="23" t="s">
        <v>188</v>
      </c>
      <c r="G30" s="23" t="s">
        <v>189</v>
      </c>
      <c r="H30" s="22">
        <v>1000</v>
      </c>
      <c r="I30" s="22">
        <v>1000</v>
      </c>
      <c r="J30" s="22">
        <v>250</v>
      </c>
      <c r="K30" s="22"/>
      <c r="L30" s="22">
        <v>750</v>
      </c>
      <c r="M30" s="22"/>
      <c r="N30" s="22"/>
      <c r="O30" s="22"/>
      <c r="P30" s="22"/>
      <c r="Q30" s="22"/>
      <c r="R30" s="22"/>
      <c r="S30" s="22"/>
      <c r="T30" s="22"/>
      <c r="U30" s="22"/>
      <c r="V30" s="22"/>
      <c r="W30" s="22"/>
    </row>
    <row r="31" ht="31.35" customHeight="1" spans="1:23">
      <c r="A31" s="121" t="s">
        <v>45</v>
      </c>
      <c r="B31" s="117" t="s">
        <v>172</v>
      </c>
      <c r="C31" s="23" t="s">
        <v>173</v>
      </c>
      <c r="D31" s="23" t="s">
        <v>86</v>
      </c>
      <c r="E31" s="23" t="s">
        <v>85</v>
      </c>
      <c r="F31" s="23" t="s">
        <v>174</v>
      </c>
      <c r="G31" s="23" t="s">
        <v>175</v>
      </c>
      <c r="H31" s="22">
        <v>121131.02</v>
      </c>
      <c r="I31" s="22">
        <v>121131.02</v>
      </c>
      <c r="J31" s="22">
        <v>30282.76</v>
      </c>
      <c r="K31" s="22"/>
      <c r="L31" s="22">
        <v>90848.26</v>
      </c>
      <c r="M31" s="22"/>
      <c r="N31" s="22"/>
      <c r="O31" s="22"/>
      <c r="P31" s="22"/>
      <c r="Q31" s="22"/>
      <c r="R31" s="22"/>
      <c r="S31" s="22"/>
      <c r="T31" s="22"/>
      <c r="U31" s="22"/>
      <c r="V31" s="22"/>
      <c r="W31" s="22"/>
    </row>
    <row r="32" ht="18.75" customHeight="1" spans="1:23">
      <c r="A32" s="32" t="s">
        <v>93</v>
      </c>
      <c r="B32" s="33"/>
      <c r="C32" s="33"/>
      <c r="D32" s="33"/>
      <c r="E32" s="33"/>
      <c r="F32" s="33"/>
      <c r="G32" s="34"/>
      <c r="H32" s="22">
        <v>7769315.78</v>
      </c>
      <c r="I32" s="22">
        <v>7769315.78</v>
      </c>
      <c r="J32" s="22">
        <v>1909899.34</v>
      </c>
      <c r="K32" s="22"/>
      <c r="L32" s="22">
        <v>5859416.44</v>
      </c>
      <c r="M32" s="22"/>
      <c r="N32" s="22"/>
      <c r="O32" s="22"/>
      <c r="P32" s="22"/>
      <c r="Q32" s="22"/>
      <c r="R32" s="22"/>
      <c r="S32" s="22"/>
      <c r="T32" s="22"/>
      <c r="U32" s="22"/>
      <c r="V32" s="22"/>
      <c r="W32" s="22"/>
    </row>
  </sheetData>
  <mergeCells count="30">
    <mergeCell ref="A2:W2"/>
    <mergeCell ref="A3:G3"/>
    <mergeCell ref="H4:W4"/>
    <mergeCell ref="I5:M5"/>
    <mergeCell ref="N5:P5"/>
    <mergeCell ref="R5:W5"/>
    <mergeCell ref="A32:G3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7"/>
  <sheetViews>
    <sheetView showZeros="0" topLeftCell="A10" workbookViewId="0">
      <selection activeCell="G32" sqref="G32"/>
    </sheetView>
  </sheetViews>
  <sheetFormatPr defaultColWidth="9.125" defaultRowHeight="14.25" customHeight="1"/>
  <cols>
    <col min="1" max="1" width="14.625" customWidth="1"/>
    <col min="2" max="2" width="21" customWidth="1"/>
    <col min="3" max="3" width="31.375" customWidth="1"/>
    <col min="4" max="4" width="23.875" customWidth="1"/>
    <col min="5" max="5" width="15.625" customWidth="1"/>
    <col min="6" max="6" width="19.75" customWidth="1"/>
    <col min="7" max="7" width="14.875" customWidth="1"/>
    <col min="8" max="8" width="19.75" customWidth="1"/>
    <col min="9" max="16" width="14.125" customWidth="1"/>
    <col min="17" max="17" width="13.625" customWidth="1"/>
    <col min="18" max="23" width="15.125" customWidth="1"/>
  </cols>
  <sheetData>
    <row r="1" ht="13.5" customHeight="1" spans="1:23">
      <c r="E1" s="1"/>
      <c r="F1" s="1"/>
      <c r="G1" s="1"/>
      <c r="H1" s="1"/>
      <c r="U1" s="113"/>
      <c r="W1" s="59" t="s">
        <v>190</v>
      </c>
    </row>
    <row r="2" ht="27.75" customHeight="1" spans="1:23">
      <c r="A2" s="27" t="s">
        <v>191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"单位名称："&amp;"云南省健康发展研究中心"</f>
        <v>单位名称：云南省健康发展研究中心</v>
      </c>
      <c r="B3" s="114" t="str">
        <f t="shared" si="0"/>
        <v>单位名称：云南省健康发展研究中心</v>
      </c>
      <c r="C3" s="114"/>
      <c r="D3" s="114"/>
      <c r="E3" s="114"/>
      <c r="F3" s="114"/>
      <c r="G3" s="114"/>
      <c r="H3" s="114"/>
      <c r="I3" s="114"/>
      <c r="J3" s="6"/>
      <c r="K3" s="6"/>
      <c r="L3" s="6"/>
      <c r="M3" s="6"/>
      <c r="N3" s="6"/>
      <c r="O3" s="6"/>
      <c r="P3" s="6"/>
      <c r="Q3" s="6"/>
      <c r="U3" s="113"/>
      <c r="W3" s="107" t="s">
        <v>2</v>
      </c>
    </row>
    <row r="4" ht="21.75" customHeight="1" spans="1:23">
      <c r="A4" s="8" t="s">
        <v>192</v>
      </c>
      <c r="B4" s="8" t="s">
        <v>127</v>
      </c>
      <c r="C4" s="8" t="s">
        <v>128</v>
      </c>
      <c r="D4" s="8" t="s">
        <v>193</v>
      </c>
      <c r="E4" s="9" t="s">
        <v>129</v>
      </c>
      <c r="F4" s="9" t="s">
        <v>130</v>
      </c>
      <c r="G4" s="9" t="s">
        <v>131</v>
      </c>
      <c r="H4" s="9" t="s">
        <v>132</v>
      </c>
      <c r="I4" s="66" t="s">
        <v>30</v>
      </c>
      <c r="J4" s="66" t="s">
        <v>194</v>
      </c>
      <c r="K4" s="66"/>
      <c r="L4" s="66"/>
      <c r="M4" s="66"/>
      <c r="N4" s="115" t="s">
        <v>134</v>
      </c>
      <c r="O4" s="115"/>
      <c r="P4" s="115"/>
      <c r="Q4" s="9" t="s">
        <v>36</v>
      </c>
      <c r="R4" s="10" t="s">
        <v>51</v>
      </c>
      <c r="S4" s="11"/>
      <c r="T4" s="11"/>
      <c r="U4" s="11"/>
      <c r="V4" s="11"/>
      <c r="W4" s="12"/>
    </row>
    <row r="5" ht="21.75" customHeight="1" spans="1:23">
      <c r="A5" s="13"/>
      <c r="B5" s="13"/>
      <c r="C5" s="13"/>
      <c r="D5" s="13"/>
      <c r="E5" s="14"/>
      <c r="F5" s="14"/>
      <c r="G5" s="14"/>
      <c r="H5" s="14"/>
      <c r="I5" s="66"/>
      <c r="J5" s="50" t="s">
        <v>33</v>
      </c>
      <c r="K5" s="50"/>
      <c r="L5" s="50" t="s">
        <v>34</v>
      </c>
      <c r="M5" s="50" t="s">
        <v>35</v>
      </c>
      <c r="N5" s="116" t="s">
        <v>33</v>
      </c>
      <c r="O5" s="116" t="s">
        <v>34</v>
      </c>
      <c r="P5" s="116" t="s">
        <v>35</v>
      </c>
      <c r="Q5" s="14"/>
      <c r="R5" s="9" t="s">
        <v>32</v>
      </c>
      <c r="S5" s="9" t="s">
        <v>43</v>
      </c>
      <c r="T5" s="9" t="s">
        <v>140</v>
      </c>
      <c r="U5" s="9" t="s">
        <v>39</v>
      </c>
      <c r="V5" s="9" t="s">
        <v>40</v>
      </c>
      <c r="W5" s="9" t="s">
        <v>41</v>
      </c>
    </row>
    <row r="6" ht="40.5" customHeight="1" spans="1:23">
      <c r="A6" s="16"/>
      <c r="B6" s="16"/>
      <c r="C6" s="16"/>
      <c r="D6" s="16"/>
      <c r="E6" s="17"/>
      <c r="F6" s="17"/>
      <c r="G6" s="17"/>
      <c r="H6" s="17"/>
      <c r="I6" s="66"/>
      <c r="J6" s="50" t="s">
        <v>32</v>
      </c>
      <c r="K6" s="50" t="s">
        <v>195</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85" customHeight="1" spans="1:23">
      <c r="A8" s="23"/>
      <c r="B8" s="117"/>
      <c r="C8" s="23" t="s">
        <v>196</v>
      </c>
      <c r="D8" s="23"/>
      <c r="E8" s="23"/>
      <c r="F8" s="23"/>
      <c r="G8" s="23"/>
      <c r="H8" s="23"/>
      <c r="I8" s="118">
        <v>111036.46</v>
      </c>
      <c r="J8" s="118"/>
      <c r="K8" s="118"/>
      <c r="L8" s="118"/>
      <c r="M8" s="118"/>
      <c r="N8" s="118"/>
      <c r="O8" s="118"/>
      <c r="P8" s="118"/>
      <c r="Q8" s="118"/>
      <c r="R8" s="118">
        <v>111036.46</v>
      </c>
      <c r="S8" s="118"/>
      <c r="T8" s="118"/>
      <c r="U8" s="92"/>
      <c r="V8" s="118"/>
      <c r="W8" s="118">
        <v>111036.46</v>
      </c>
    </row>
    <row r="9" ht="32.85" customHeight="1" spans="1:23">
      <c r="A9" s="23" t="s">
        <v>197</v>
      </c>
      <c r="B9" s="117" t="s">
        <v>198</v>
      </c>
      <c r="C9" s="23" t="s">
        <v>196</v>
      </c>
      <c r="D9" s="23" t="s">
        <v>45</v>
      </c>
      <c r="E9" s="23" t="s">
        <v>74</v>
      </c>
      <c r="F9" s="23" t="s">
        <v>75</v>
      </c>
      <c r="G9" s="23" t="s">
        <v>182</v>
      </c>
      <c r="H9" s="23" t="s">
        <v>183</v>
      </c>
      <c r="I9" s="118">
        <v>20000</v>
      </c>
      <c r="J9" s="118"/>
      <c r="K9" s="118"/>
      <c r="L9" s="118"/>
      <c r="M9" s="118"/>
      <c r="N9" s="118"/>
      <c r="O9" s="118"/>
      <c r="P9" s="118"/>
      <c r="Q9" s="118"/>
      <c r="R9" s="118">
        <v>20000</v>
      </c>
      <c r="S9" s="118"/>
      <c r="T9" s="118"/>
      <c r="U9" s="92"/>
      <c r="V9" s="118"/>
      <c r="W9" s="118">
        <v>20000</v>
      </c>
    </row>
    <row r="10" ht="32.85" customHeight="1" spans="1:23">
      <c r="A10" s="23" t="s">
        <v>197</v>
      </c>
      <c r="B10" s="117" t="s">
        <v>198</v>
      </c>
      <c r="C10" s="23" t="s">
        <v>196</v>
      </c>
      <c r="D10" s="23" t="s">
        <v>45</v>
      </c>
      <c r="E10" s="23" t="s">
        <v>74</v>
      </c>
      <c r="F10" s="23" t="s">
        <v>75</v>
      </c>
      <c r="G10" s="23" t="s">
        <v>186</v>
      </c>
      <c r="H10" s="23" t="s">
        <v>187</v>
      </c>
      <c r="I10" s="118">
        <v>80000</v>
      </c>
      <c r="J10" s="118"/>
      <c r="K10" s="118"/>
      <c r="L10" s="118"/>
      <c r="M10" s="118"/>
      <c r="N10" s="118"/>
      <c r="O10" s="118"/>
      <c r="P10" s="118"/>
      <c r="Q10" s="118"/>
      <c r="R10" s="118">
        <v>80000</v>
      </c>
      <c r="S10" s="118"/>
      <c r="T10" s="118"/>
      <c r="U10" s="92"/>
      <c r="V10" s="118"/>
      <c r="W10" s="118">
        <v>80000</v>
      </c>
    </row>
    <row r="11" ht="32.85" customHeight="1" spans="1:23">
      <c r="A11" s="23" t="s">
        <v>197</v>
      </c>
      <c r="B11" s="117" t="s">
        <v>198</v>
      </c>
      <c r="C11" s="23" t="s">
        <v>196</v>
      </c>
      <c r="D11" s="23" t="s">
        <v>45</v>
      </c>
      <c r="E11" s="23" t="s">
        <v>74</v>
      </c>
      <c r="F11" s="23" t="s">
        <v>75</v>
      </c>
      <c r="G11" s="23" t="s">
        <v>174</v>
      </c>
      <c r="H11" s="23" t="s">
        <v>175</v>
      </c>
      <c r="I11" s="118">
        <v>11036.46</v>
      </c>
      <c r="J11" s="118"/>
      <c r="K11" s="118"/>
      <c r="L11" s="118"/>
      <c r="M11" s="118"/>
      <c r="N11" s="118"/>
      <c r="O11" s="118"/>
      <c r="P11" s="118"/>
      <c r="Q11" s="118"/>
      <c r="R11" s="118">
        <v>11036.46</v>
      </c>
      <c r="S11" s="118"/>
      <c r="T11" s="118"/>
      <c r="U11" s="92"/>
      <c r="V11" s="118"/>
      <c r="W11" s="118">
        <v>11036.46</v>
      </c>
    </row>
    <row r="12" ht="32.85" customHeight="1" spans="1:23">
      <c r="A12" s="23"/>
      <c r="B12" s="23"/>
      <c r="C12" s="23" t="s">
        <v>199</v>
      </c>
      <c r="D12" s="23"/>
      <c r="E12" s="23"/>
      <c r="F12" s="23"/>
      <c r="G12" s="23"/>
      <c r="H12" s="23"/>
      <c r="I12" s="118">
        <v>2302800</v>
      </c>
      <c r="J12" s="118">
        <v>2302800</v>
      </c>
      <c r="K12" s="118">
        <v>2302800</v>
      </c>
      <c r="L12" s="118"/>
      <c r="M12" s="118"/>
      <c r="N12" s="118"/>
      <c r="O12" s="118"/>
      <c r="P12" s="118"/>
      <c r="Q12" s="118"/>
      <c r="R12" s="118"/>
      <c r="S12" s="118"/>
      <c r="T12" s="118"/>
      <c r="U12" s="92"/>
      <c r="V12" s="118"/>
      <c r="W12" s="118"/>
    </row>
    <row r="13" ht="32.85" customHeight="1" spans="1:23">
      <c r="A13" s="23" t="s">
        <v>197</v>
      </c>
      <c r="B13" s="117" t="s">
        <v>200</v>
      </c>
      <c r="C13" s="23" t="s">
        <v>199</v>
      </c>
      <c r="D13" s="23" t="s">
        <v>45</v>
      </c>
      <c r="E13" s="23" t="s">
        <v>74</v>
      </c>
      <c r="F13" s="23" t="s">
        <v>75</v>
      </c>
      <c r="G13" s="23" t="s">
        <v>201</v>
      </c>
      <c r="H13" s="23" t="s">
        <v>202</v>
      </c>
      <c r="I13" s="118">
        <v>300000</v>
      </c>
      <c r="J13" s="118">
        <v>300000</v>
      </c>
      <c r="K13" s="118">
        <v>300000</v>
      </c>
      <c r="L13" s="118"/>
      <c r="M13" s="118"/>
      <c r="N13" s="118"/>
      <c r="O13" s="118"/>
      <c r="P13" s="118"/>
      <c r="Q13" s="118"/>
      <c r="R13" s="118"/>
      <c r="S13" s="118"/>
      <c r="T13" s="118"/>
      <c r="U13" s="92"/>
      <c r="V13" s="118"/>
      <c r="W13" s="118"/>
    </row>
    <row r="14" ht="32.85" customHeight="1" spans="1:23">
      <c r="A14" s="23" t="s">
        <v>197</v>
      </c>
      <c r="B14" s="117" t="s">
        <v>200</v>
      </c>
      <c r="C14" s="23" t="s">
        <v>199</v>
      </c>
      <c r="D14" s="23" t="s">
        <v>45</v>
      </c>
      <c r="E14" s="23" t="s">
        <v>74</v>
      </c>
      <c r="F14" s="23" t="s">
        <v>75</v>
      </c>
      <c r="G14" s="23" t="s">
        <v>182</v>
      </c>
      <c r="H14" s="23" t="s">
        <v>183</v>
      </c>
      <c r="I14" s="118">
        <v>126800</v>
      </c>
      <c r="J14" s="118">
        <v>126800</v>
      </c>
      <c r="K14" s="118">
        <v>126800</v>
      </c>
      <c r="L14" s="118"/>
      <c r="M14" s="118"/>
      <c r="N14" s="118"/>
      <c r="O14" s="118"/>
      <c r="P14" s="118"/>
      <c r="Q14" s="118"/>
      <c r="R14" s="118"/>
      <c r="S14" s="118"/>
      <c r="T14" s="118"/>
      <c r="U14" s="92"/>
      <c r="V14" s="118"/>
      <c r="W14" s="118"/>
    </row>
    <row r="15" ht="32.85" customHeight="1" spans="1:23">
      <c r="A15" s="23" t="s">
        <v>197</v>
      </c>
      <c r="B15" s="117" t="s">
        <v>200</v>
      </c>
      <c r="C15" s="23" t="s">
        <v>199</v>
      </c>
      <c r="D15" s="23" t="s">
        <v>45</v>
      </c>
      <c r="E15" s="23" t="s">
        <v>74</v>
      </c>
      <c r="F15" s="23" t="s">
        <v>75</v>
      </c>
      <c r="G15" s="23" t="s">
        <v>186</v>
      </c>
      <c r="H15" s="23" t="s">
        <v>187</v>
      </c>
      <c r="I15" s="118">
        <v>676035</v>
      </c>
      <c r="J15" s="118">
        <v>676035</v>
      </c>
      <c r="K15" s="118">
        <v>676035</v>
      </c>
      <c r="L15" s="118"/>
      <c r="M15" s="118"/>
      <c r="N15" s="118"/>
      <c r="O15" s="118"/>
      <c r="P15" s="118"/>
      <c r="Q15" s="118"/>
      <c r="R15" s="118"/>
      <c r="S15" s="118"/>
      <c r="T15" s="118"/>
      <c r="U15" s="92"/>
      <c r="V15" s="118"/>
      <c r="W15" s="118"/>
    </row>
    <row r="16" ht="32.85" customHeight="1" spans="1:23">
      <c r="A16" s="23" t="s">
        <v>197</v>
      </c>
      <c r="B16" s="117" t="s">
        <v>200</v>
      </c>
      <c r="C16" s="23" t="s">
        <v>199</v>
      </c>
      <c r="D16" s="23" t="s">
        <v>45</v>
      </c>
      <c r="E16" s="23" t="s">
        <v>74</v>
      </c>
      <c r="F16" s="23" t="s">
        <v>75</v>
      </c>
      <c r="G16" s="23" t="s">
        <v>188</v>
      </c>
      <c r="H16" s="23" t="s">
        <v>189</v>
      </c>
      <c r="I16" s="118">
        <v>150000</v>
      </c>
      <c r="J16" s="118">
        <v>150000</v>
      </c>
      <c r="K16" s="118">
        <v>150000</v>
      </c>
      <c r="L16" s="118"/>
      <c r="M16" s="118"/>
      <c r="N16" s="118"/>
      <c r="O16" s="118"/>
      <c r="P16" s="118"/>
      <c r="Q16" s="118"/>
      <c r="R16" s="118"/>
      <c r="S16" s="118"/>
      <c r="T16" s="118"/>
      <c r="U16" s="92"/>
      <c r="V16" s="118"/>
      <c r="W16" s="118"/>
    </row>
    <row r="17" ht="32.85" customHeight="1" spans="1:23">
      <c r="A17" s="23" t="s">
        <v>197</v>
      </c>
      <c r="B17" s="117" t="s">
        <v>200</v>
      </c>
      <c r="C17" s="23" t="s">
        <v>199</v>
      </c>
      <c r="D17" s="23" t="s">
        <v>45</v>
      </c>
      <c r="E17" s="23" t="s">
        <v>74</v>
      </c>
      <c r="F17" s="23" t="s">
        <v>75</v>
      </c>
      <c r="G17" s="23" t="s">
        <v>203</v>
      </c>
      <c r="H17" s="23" t="s">
        <v>204</v>
      </c>
      <c r="I17" s="118">
        <v>4335</v>
      </c>
      <c r="J17" s="118">
        <v>4335</v>
      </c>
      <c r="K17" s="118">
        <v>4335</v>
      </c>
      <c r="L17" s="118"/>
      <c r="M17" s="118"/>
      <c r="N17" s="118"/>
      <c r="O17" s="118"/>
      <c r="P17" s="118"/>
      <c r="Q17" s="118"/>
      <c r="R17" s="118"/>
      <c r="S17" s="118"/>
      <c r="T17" s="118"/>
      <c r="U17" s="92"/>
      <c r="V17" s="118"/>
      <c r="W17" s="118"/>
    </row>
    <row r="18" ht="32.85" customHeight="1" spans="1:23">
      <c r="A18" s="23" t="s">
        <v>197</v>
      </c>
      <c r="B18" s="117" t="s">
        <v>200</v>
      </c>
      <c r="C18" s="23" t="s">
        <v>199</v>
      </c>
      <c r="D18" s="23" t="s">
        <v>45</v>
      </c>
      <c r="E18" s="23" t="s">
        <v>74</v>
      </c>
      <c r="F18" s="23" t="s">
        <v>75</v>
      </c>
      <c r="G18" s="23" t="s">
        <v>205</v>
      </c>
      <c r="H18" s="23" t="s">
        <v>206</v>
      </c>
      <c r="I18" s="118">
        <v>112000</v>
      </c>
      <c r="J18" s="118">
        <v>112000</v>
      </c>
      <c r="K18" s="118">
        <v>112000</v>
      </c>
      <c r="L18" s="118"/>
      <c r="M18" s="118"/>
      <c r="N18" s="118"/>
      <c r="O18" s="118"/>
      <c r="P18" s="118"/>
      <c r="Q18" s="118"/>
      <c r="R18" s="118"/>
      <c r="S18" s="118"/>
      <c r="T18" s="118"/>
      <c r="U18" s="92"/>
      <c r="V18" s="118"/>
      <c r="W18" s="118"/>
    </row>
    <row r="19" ht="32.85" customHeight="1" spans="1:23">
      <c r="A19" s="23" t="s">
        <v>197</v>
      </c>
      <c r="B19" s="117" t="s">
        <v>200</v>
      </c>
      <c r="C19" s="23" t="s">
        <v>199</v>
      </c>
      <c r="D19" s="23" t="s">
        <v>45</v>
      </c>
      <c r="E19" s="23" t="s">
        <v>74</v>
      </c>
      <c r="F19" s="23" t="s">
        <v>75</v>
      </c>
      <c r="G19" s="23" t="s">
        <v>207</v>
      </c>
      <c r="H19" s="23" t="s">
        <v>208</v>
      </c>
      <c r="I19" s="118">
        <v>43350</v>
      </c>
      <c r="J19" s="118">
        <v>43350</v>
      </c>
      <c r="K19" s="118">
        <v>43350</v>
      </c>
      <c r="L19" s="118"/>
      <c r="M19" s="118"/>
      <c r="N19" s="118"/>
      <c r="O19" s="118"/>
      <c r="P19" s="118"/>
      <c r="Q19" s="118"/>
      <c r="R19" s="118"/>
      <c r="S19" s="118"/>
      <c r="T19" s="118"/>
      <c r="U19" s="92"/>
      <c r="V19" s="118"/>
      <c r="W19" s="118"/>
    </row>
    <row r="20" ht="32.85" customHeight="1" spans="1:23">
      <c r="A20" s="23" t="s">
        <v>197</v>
      </c>
      <c r="B20" s="117" t="s">
        <v>200</v>
      </c>
      <c r="C20" s="23" t="s">
        <v>199</v>
      </c>
      <c r="D20" s="23" t="s">
        <v>45</v>
      </c>
      <c r="E20" s="23" t="s">
        <v>74</v>
      </c>
      <c r="F20" s="23" t="s">
        <v>75</v>
      </c>
      <c r="G20" s="23" t="s">
        <v>174</v>
      </c>
      <c r="H20" s="23" t="s">
        <v>175</v>
      </c>
      <c r="I20" s="118">
        <v>230280</v>
      </c>
      <c r="J20" s="118">
        <v>230280</v>
      </c>
      <c r="K20" s="118">
        <v>230280</v>
      </c>
      <c r="L20" s="118"/>
      <c r="M20" s="118"/>
      <c r="N20" s="118"/>
      <c r="O20" s="118"/>
      <c r="P20" s="118"/>
      <c r="Q20" s="118"/>
      <c r="R20" s="118"/>
      <c r="S20" s="118"/>
      <c r="T20" s="118"/>
      <c r="U20" s="92"/>
      <c r="V20" s="118"/>
      <c r="W20" s="118"/>
    </row>
    <row r="21" ht="32.85" customHeight="1" spans="1:23">
      <c r="A21" s="23" t="s">
        <v>197</v>
      </c>
      <c r="B21" s="117" t="s">
        <v>200</v>
      </c>
      <c r="C21" s="23" t="s">
        <v>199</v>
      </c>
      <c r="D21" s="23" t="s">
        <v>45</v>
      </c>
      <c r="E21" s="23" t="s">
        <v>74</v>
      </c>
      <c r="F21" s="23" t="s">
        <v>75</v>
      </c>
      <c r="G21" s="23" t="s">
        <v>209</v>
      </c>
      <c r="H21" s="23" t="s">
        <v>210</v>
      </c>
      <c r="I21" s="118">
        <v>220000</v>
      </c>
      <c r="J21" s="118">
        <v>220000</v>
      </c>
      <c r="K21" s="118">
        <v>220000</v>
      </c>
      <c r="L21" s="118"/>
      <c r="M21" s="118"/>
      <c r="N21" s="118"/>
      <c r="O21" s="118"/>
      <c r="P21" s="118"/>
      <c r="Q21" s="118"/>
      <c r="R21" s="118"/>
      <c r="S21" s="118"/>
      <c r="T21" s="118"/>
      <c r="U21" s="92"/>
      <c r="V21" s="118"/>
      <c r="W21" s="118"/>
    </row>
    <row r="22" ht="32.85" customHeight="1" spans="1:23">
      <c r="A22" s="23" t="s">
        <v>197</v>
      </c>
      <c r="B22" s="117" t="s">
        <v>200</v>
      </c>
      <c r="C22" s="23" t="s">
        <v>199</v>
      </c>
      <c r="D22" s="23" t="s">
        <v>45</v>
      </c>
      <c r="E22" s="23" t="s">
        <v>74</v>
      </c>
      <c r="F22" s="23" t="s">
        <v>75</v>
      </c>
      <c r="G22" s="23" t="s">
        <v>211</v>
      </c>
      <c r="H22" s="23" t="s">
        <v>212</v>
      </c>
      <c r="I22" s="118">
        <v>229200</v>
      </c>
      <c r="J22" s="118">
        <v>229200</v>
      </c>
      <c r="K22" s="118">
        <v>229200</v>
      </c>
      <c r="L22" s="118"/>
      <c r="M22" s="118"/>
      <c r="N22" s="118"/>
      <c r="O22" s="118"/>
      <c r="P22" s="118"/>
      <c r="Q22" s="118"/>
      <c r="R22" s="118"/>
      <c r="S22" s="118"/>
      <c r="T22" s="118"/>
      <c r="U22" s="92"/>
      <c r="V22" s="118"/>
      <c r="W22" s="118"/>
    </row>
    <row r="23" ht="32.85" customHeight="1" spans="1:23">
      <c r="A23" s="23" t="s">
        <v>197</v>
      </c>
      <c r="B23" s="117" t="s">
        <v>200</v>
      </c>
      <c r="C23" s="23" t="s">
        <v>199</v>
      </c>
      <c r="D23" s="23" t="s">
        <v>45</v>
      </c>
      <c r="E23" s="23" t="s">
        <v>74</v>
      </c>
      <c r="F23" s="23" t="s">
        <v>75</v>
      </c>
      <c r="G23" s="23" t="s">
        <v>213</v>
      </c>
      <c r="H23" s="23" t="s">
        <v>214</v>
      </c>
      <c r="I23" s="118">
        <v>210800</v>
      </c>
      <c r="J23" s="118">
        <v>210800</v>
      </c>
      <c r="K23" s="118">
        <v>210800</v>
      </c>
      <c r="L23" s="118"/>
      <c r="M23" s="118"/>
      <c r="N23" s="118"/>
      <c r="O23" s="118"/>
      <c r="P23" s="118"/>
      <c r="Q23" s="118"/>
      <c r="R23" s="118"/>
      <c r="S23" s="118"/>
      <c r="T23" s="118"/>
      <c r="U23" s="92"/>
      <c r="V23" s="118"/>
      <c r="W23" s="118"/>
    </row>
    <row r="24" ht="32.85" customHeight="1" spans="1:23">
      <c r="A24" s="23"/>
      <c r="B24" s="23"/>
      <c r="C24" s="23" t="s">
        <v>215</v>
      </c>
      <c r="D24" s="23"/>
      <c r="E24" s="23"/>
      <c r="F24" s="23"/>
      <c r="G24" s="23"/>
      <c r="H24" s="23"/>
      <c r="I24" s="118">
        <v>63400</v>
      </c>
      <c r="J24" s="118">
        <v>63400</v>
      </c>
      <c r="K24" s="118">
        <v>63400</v>
      </c>
      <c r="L24" s="118"/>
      <c r="M24" s="118"/>
      <c r="N24" s="118"/>
      <c r="O24" s="118"/>
      <c r="P24" s="118"/>
      <c r="Q24" s="118"/>
      <c r="R24" s="118"/>
      <c r="S24" s="118"/>
      <c r="T24" s="118"/>
      <c r="U24" s="92"/>
      <c r="V24" s="118"/>
      <c r="W24" s="118"/>
    </row>
    <row r="25" ht="32.85" customHeight="1" spans="1:23">
      <c r="A25" s="23" t="s">
        <v>197</v>
      </c>
      <c r="B25" s="117" t="s">
        <v>216</v>
      </c>
      <c r="C25" s="23" t="s">
        <v>215</v>
      </c>
      <c r="D25" s="23" t="s">
        <v>45</v>
      </c>
      <c r="E25" s="23" t="s">
        <v>74</v>
      </c>
      <c r="F25" s="23" t="s">
        <v>75</v>
      </c>
      <c r="G25" s="23" t="s">
        <v>182</v>
      </c>
      <c r="H25" s="23" t="s">
        <v>183</v>
      </c>
      <c r="I25" s="118">
        <v>45400</v>
      </c>
      <c r="J25" s="118">
        <v>45400</v>
      </c>
      <c r="K25" s="118">
        <v>45400</v>
      </c>
      <c r="L25" s="118"/>
      <c r="M25" s="118"/>
      <c r="N25" s="118"/>
      <c r="O25" s="118"/>
      <c r="P25" s="118"/>
      <c r="Q25" s="118"/>
      <c r="R25" s="118"/>
      <c r="S25" s="118"/>
      <c r="T25" s="118"/>
      <c r="U25" s="92"/>
      <c r="V25" s="118"/>
      <c r="W25" s="118"/>
    </row>
    <row r="26" ht="32.85" customHeight="1" spans="1:23">
      <c r="A26" s="23" t="s">
        <v>197</v>
      </c>
      <c r="B26" s="117" t="s">
        <v>216</v>
      </c>
      <c r="C26" s="23" t="s">
        <v>215</v>
      </c>
      <c r="D26" s="23" t="s">
        <v>45</v>
      </c>
      <c r="E26" s="23" t="s">
        <v>74</v>
      </c>
      <c r="F26" s="23" t="s">
        <v>75</v>
      </c>
      <c r="G26" s="23" t="s">
        <v>188</v>
      </c>
      <c r="H26" s="23" t="s">
        <v>189</v>
      </c>
      <c r="I26" s="118">
        <v>18000</v>
      </c>
      <c r="J26" s="118">
        <v>18000</v>
      </c>
      <c r="K26" s="118">
        <v>18000</v>
      </c>
      <c r="L26" s="118"/>
      <c r="M26" s="118"/>
      <c r="N26" s="118"/>
      <c r="O26" s="118"/>
      <c r="P26" s="118"/>
      <c r="Q26" s="118"/>
      <c r="R26" s="118"/>
      <c r="S26" s="118"/>
      <c r="T26" s="118"/>
      <c r="U26" s="92"/>
      <c r="V26" s="118"/>
      <c r="W26" s="118"/>
    </row>
    <row r="27" ht="18.75" customHeight="1" spans="1:23">
      <c r="A27" s="32" t="s">
        <v>93</v>
      </c>
      <c r="B27" s="33"/>
      <c r="C27" s="33"/>
      <c r="D27" s="33"/>
      <c r="E27" s="33"/>
      <c r="F27" s="33"/>
      <c r="G27" s="33"/>
      <c r="H27" s="34"/>
      <c r="I27" s="118">
        <v>2477236.46</v>
      </c>
      <c r="J27" s="118">
        <v>2366200</v>
      </c>
      <c r="K27" s="118">
        <v>2366200</v>
      </c>
      <c r="L27" s="118"/>
      <c r="M27" s="118"/>
      <c r="N27" s="118"/>
      <c r="O27" s="118"/>
      <c r="P27" s="118"/>
      <c r="Q27" s="118"/>
      <c r="R27" s="118">
        <v>111036.46</v>
      </c>
      <c r="S27" s="118"/>
      <c r="T27" s="118"/>
      <c r="U27" s="92"/>
      <c r="V27" s="118"/>
      <c r="W27" s="118">
        <v>111036.46</v>
      </c>
    </row>
  </sheetData>
  <mergeCells count="28">
    <mergeCell ref="A2:W2"/>
    <mergeCell ref="A3:I3"/>
    <mergeCell ref="J4:M4"/>
    <mergeCell ref="N4:P4"/>
    <mergeCell ref="R4:W4"/>
    <mergeCell ref="J5:K5"/>
    <mergeCell ref="A27:H2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32"/>
  <sheetViews>
    <sheetView showZeros="0" tabSelected="1" topLeftCell="A21" workbookViewId="0">
      <selection activeCell="E30" sqref="E30"/>
    </sheetView>
  </sheetViews>
  <sheetFormatPr defaultColWidth="9.125" defaultRowHeight="12" customHeight="1"/>
  <cols>
    <col min="1" max="1" width="31.375" customWidth="1"/>
    <col min="2" max="2" width="29" customWidth="1"/>
    <col min="3" max="3" width="17.125" customWidth="1"/>
    <col min="4" max="4" width="21" customWidth="1"/>
    <col min="5" max="5" width="23.625" customWidth="1"/>
    <col min="6" max="6" width="11.25" customWidth="1"/>
    <col min="7" max="7" width="10.375" customWidth="1"/>
    <col min="8" max="8" width="9.375" customWidth="1"/>
    <col min="9" max="9" width="13.375" customWidth="1"/>
    <col min="10" max="10" width="40.5" customWidth="1"/>
  </cols>
  <sheetData>
    <row r="1" customHeight="1" spans="1:10">
      <c r="J1" s="47" t="s">
        <v>217</v>
      </c>
    </row>
    <row r="2" ht="28.5" customHeight="1" spans="1:10">
      <c r="A2" s="48" t="s">
        <v>218</v>
      </c>
      <c r="B2" s="27"/>
      <c r="C2" s="27"/>
      <c r="D2" s="27"/>
      <c r="E2" s="27"/>
      <c r="F2" s="49"/>
      <c r="G2" s="27"/>
      <c r="H2" s="49"/>
      <c r="I2" s="49"/>
      <c r="J2" s="27"/>
    </row>
    <row r="3" ht="15" customHeight="1" spans="1:10">
      <c r="A3" s="4" t="str">
        <f>"单位名称："&amp;"云南省健康发展研究中心"</f>
        <v>单位名称：云南省健康发展研究中心</v>
      </c>
    </row>
    <row r="4" ht="14.25" customHeight="1" spans="1:10">
      <c r="A4" s="50" t="s">
        <v>219</v>
      </c>
      <c r="B4" s="50" t="s">
        <v>220</v>
      </c>
      <c r="C4" s="50" t="s">
        <v>221</v>
      </c>
      <c r="D4" s="50" t="s">
        <v>222</v>
      </c>
      <c r="E4" s="50" t="s">
        <v>223</v>
      </c>
      <c r="F4" s="51" t="s">
        <v>224</v>
      </c>
      <c r="G4" s="50" t="s">
        <v>225</v>
      </c>
      <c r="H4" s="51" t="s">
        <v>226</v>
      </c>
      <c r="I4" s="51" t="s">
        <v>227</v>
      </c>
      <c r="J4" s="50" t="s">
        <v>228</v>
      </c>
    </row>
    <row r="5" ht="14.25" customHeight="1" spans="1:10">
      <c r="A5" s="50">
        <v>1</v>
      </c>
      <c r="B5" s="50">
        <v>2</v>
      </c>
      <c r="C5" s="50">
        <v>3</v>
      </c>
      <c r="D5" s="50">
        <v>4</v>
      </c>
      <c r="E5" s="50">
        <v>5</v>
      </c>
      <c r="F5" s="51">
        <v>6</v>
      </c>
      <c r="G5" s="50">
        <v>7</v>
      </c>
      <c r="H5" s="51">
        <v>8</v>
      </c>
      <c r="I5" s="51">
        <v>9</v>
      </c>
      <c r="J5" s="50">
        <v>10</v>
      </c>
    </row>
    <row r="6" ht="17.25" customHeight="1" spans="1:10">
      <c r="A6" s="52" t="s">
        <v>45</v>
      </c>
      <c r="B6" s="53"/>
      <c r="C6" s="53"/>
      <c r="D6" s="53"/>
      <c r="E6" s="54"/>
      <c r="F6" s="55"/>
      <c r="G6" s="54"/>
      <c r="H6" s="55"/>
      <c r="I6" s="55"/>
      <c r="J6" s="54"/>
    </row>
    <row r="7" ht="47.25" customHeight="1" spans="1:10">
      <c r="A7" s="111" t="s">
        <v>196</v>
      </c>
      <c r="B7" s="56" t="s">
        <v>229</v>
      </c>
      <c r="C7" s="56" t="s">
        <v>230</v>
      </c>
      <c r="D7" s="56" t="s">
        <v>231</v>
      </c>
      <c r="E7" s="52" t="s">
        <v>232</v>
      </c>
      <c r="F7" s="56" t="s">
        <v>233</v>
      </c>
      <c r="G7" s="52" t="s">
        <v>111</v>
      </c>
      <c r="H7" s="56" t="s">
        <v>234</v>
      </c>
      <c r="I7" s="56" t="s">
        <v>235</v>
      </c>
      <c r="J7" s="57" t="s">
        <v>236</v>
      </c>
    </row>
    <row r="8" ht="47.25" customHeight="1" spans="1:10">
      <c r="A8" s="111" t="s">
        <v>196</v>
      </c>
      <c r="B8" s="56" t="s">
        <v>229</v>
      </c>
      <c r="C8" s="56" t="s">
        <v>230</v>
      </c>
      <c r="D8" s="56" t="s">
        <v>231</v>
      </c>
      <c r="E8" s="52" t="s">
        <v>237</v>
      </c>
      <c r="F8" s="56" t="s">
        <v>233</v>
      </c>
      <c r="G8" s="52" t="s">
        <v>114</v>
      </c>
      <c r="H8" s="56" t="s">
        <v>238</v>
      </c>
      <c r="I8" s="56" t="s">
        <v>235</v>
      </c>
      <c r="J8" s="57" t="s">
        <v>239</v>
      </c>
    </row>
    <row r="9" ht="47.25" customHeight="1" spans="1:10">
      <c r="A9" s="111" t="s">
        <v>196</v>
      </c>
      <c r="B9" s="56" t="s">
        <v>229</v>
      </c>
      <c r="C9" s="56" t="s">
        <v>230</v>
      </c>
      <c r="D9" s="56" t="s">
        <v>240</v>
      </c>
      <c r="E9" s="52" t="s">
        <v>241</v>
      </c>
      <c r="F9" s="56" t="s">
        <v>233</v>
      </c>
      <c r="G9" s="52" t="s">
        <v>242</v>
      </c>
      <c r="H9" s="56" t="s">
        <v>243</v>
      </c>
      <c r="I9" s="56" t="s">
        <v>235</v>
      </c>
      <c r="J9" s="57" t="s">
        <v>244</v>
      </c>
    </row>
    <row r="10" ht="47.25" customHeight="1" spans="1:10">
      <c r="A10" s="111" t="s">
        <v>196</v>
      </c>
      <c r="B10" s="56" t="s">
        <v>229</v>
      </c>
      <c r="C10" s="56" t="s">
        <v>230</v>
      </c>
      <c r="D10" s="56" t="s">
        <v>245</v>
      </c>
      <c r="E10" s="52" t="s">
        <v>246</v>
      </c>
      <c r="F10" s="56" t="s">
        <v>247</v>
      </c>
      <c r="G10" s="52" t="s">
        <v>248</v>
      </c>
      <c r="H10" s="56" t="s">
        <v>243</v>
      </c>
      <c r="I10" s="56" t="s">
        <v>235</v>
      </c>
      <c r="J10" s="57" t="s">
        <v>249</v>
      </c>
    </row>
    <row r="11" ht="47.25" customHeight="1" spans="1:10">
      <c r="A11" s="111" t="s">
        <v>196</v>
      </c>
      <c r="B11" s="56" t="s">
        <v>229</v>
      </c>
      <c r="C11" s="56" t="s">
        <v>250</v>
      </c>
      <c r="D11" s="56" t="s">
        <v>251</v>
      </c>
      <c r="E11" s="52" t="s">
        <v>252</v>
      </c>
      <c r="F11" s="56" t="s">
        <v>233</v>
      </c>
      <c r="G11" s="52" t="s">
        <v>242</v>
      </c>
      <c r="H11" s="56" t="s">
        <v>243</v>
      </c>
      <c r="I11" s="56" t="s">
        <v>235</v>
      </c>
      <c r="J11" s="57" t="s">
        <v>253</v>
      </c>
    </row>
    <row r="12" ht="47.25" customHeight="1" spans="1:10">
      <c r="A12" s="111" t="s">
        <v>196</v>
      </c>
      <c r="B12" s="56" t="s">
        <v>229</v>
      </c>
      <c r="C12" s="56" t="s">
        <v>254</v>
      </c>
      <c r="D12" s="56" t="s">
        <v>255</v>
      </c>
      <c r="E12" s="52" t="s">
        <v>256</v>
      </c>
      <c r="F12" s="56" t="s">
        <v>233</v>
      </c>
      <c r="G12" s="52" t="s">
        <v>242</v>
      </c>
      <c r="H12" s="56" t="s">
        <v>243</v>
      </c>
      <c r="I12" s="56" t="s">
        <v>235</v>
      </c>
      <c r="J12" s="57" t="s">
        <v>257</v>
      </c>
    </row>
    <row r="13" ht="47.25" customHeight="1" spans="1:10">
      <c r="A13" s="111" t="s">
        <v>199</v>
      </c>
      <c r="B13" s="112" t="s">
        <v>258</v>
      </c>
      <c r="C13" s="56" t="s">
        <v>230</v>
      </c>
      <c r="D13" s="56" t="s">
        <v>231</v>
      </c>
      <c r="E13" s="52" t="s">
        <v>232</v>
      </c>
      <c r="F13" s="56" t="s">
        <v>233</v>
      </c>
      <c r="G13" s="52" t="s">
        <v>114</v>
      </c>
      <c r="H13" s="56" t="s">
        <v>259</v>
      </c>
      <c r="I13" s="56" t="s">
        <v>235</v>
      </c>
      <c r="J13" s="57" t="s">
        <v>260</v>
      </c>
    </row>
    <row r="14" ht="47.25" customHeight="1" spans="1:10">
      <c r="A14" s="111" t="s">
        <v>199</v>
      </c>
      <c r="B14" s="56"/>
      <c r="C14" s="56" t="s">
        <v>230</v>
      </c>
      <c r="D14" s="56" t="s">
        <v>231</v>
      </c>
      <c r="E14" s="52" t="s">
        <v>237</v>
      </c>
      <c r="F14" s="56" t="s">
        <v>233</v>
      </c>
      <c r="G14" s="52" t="s">
        <v>261</v>
      </c>
      <c r="H14" s="56" t="s">
        <v>262</v>
      </c>
      <c r="I14" s="56" t="s">
        <v>235</v>
      </c>
      <c r="J14" s="57" t="s">
        <v>263</v>
      </c>
    </row>
    <row r="15" ht="47.25" customHeight="1" spans="1:10">
      <c r="A15" s="111" t="s">
        <v>199</v>
      </c>
      <c r="B15" s="56"/>
      <c r="C15" s="56" t="s">
        <v>230</v>
      </c>
      <c r="D15" s="56" t="s">
        <v>231</v>
      </c>
      <c r="E15" s="52" t="s">
        <v>264</v>
      </c>
      <c r="F15" s="56" t="s">
        <v>233</v>
      </c>
      <c r="G15" s="52" t="s">
        <v>114</v>
      </c>
      <c r="H15" s="56" t="s">
        <v>265</v>
      </c>
      <c r="I15" s="56" t="s">
        <v>235</v>
      </c>
      <c r="J15" s="57" t="s">
        <v>266</v>
      </c>
    </row>
    <row r="16" ht="47.25" customHeight="1" spans="1:10">
      <c r="A16" s="111" t="s">
        <v>199</v>
      </c>
      <c r="B16" s="56"/>
      <c r="C16" s="56" t="s">
        <v>230</v>
      </c>
      <c r="D16" s="56" t="s">
        <v>231</v>
      </c>
      <c r="E16" s="52" t="s">
        <v>267</v>
      </c>
      <c r="F16" s="56" t="s">
        <v>247</v>
      </c>
      <c r="G16" s="52" t="s">
        <v>268</v>
      </c>
      <c r="H16" s="56" t="s">
        <v>269</v>
      </c>
      <c r="I16" s="56" t="s">
        <v>235</v>
      </c>
      <c r="J16" s="57" t="s">
        <v>270</v>
      </c>
    </row>
    <row r="17" ht="47.25" customHeight="1" spans="1:10">
      <c r="A17" s="111" t="s">
        <v>199</v>
      </c>
      <c r="B17" s="56"/>
      <c r="C17" s="56" t="s">
        <v>230</v>
      </c>
      <c r="D17" s="56" t="s">
        <v>231</v>
      </c>
      <c r="E17" s="52" t="s">
        <v>271</v>
      </c>
      <c r="F17" s="56" t="s">
        <v>233</v>
      </c>
      <c r="G17" s="52" t="s">
        <v>272</v>
      </c>
      <c r="H17" s="56" t="s">
        <v>273</v>
      </c>
      <c r="I17" s="56" t="s">
        <v>235</v>
      </c>
      <c r="J17" s="57" t="s">
        <v>274</v>
      </c>
    </row>
    <row r="18" ht="47.25" customHeight="1" spans="1:10">
      <c r="A18" s="111" t="s">
        <v>199</v>
      </c>
      <c r="B18" s="56"/>
      <c r="C18" s="56" t="s">
        <v>230</v>
      </c>
      <c r="D18" s="56" t="s">
        <v>231</v>
      </c>
      <c r="E18" s="52" t="s">
        <v>275</v>
      </c>
      <c r="F18" s="56" t="s">
        <v>233</v>
      </c>
      <c r="G18" s="52" t="s">
        <v>276</v>
      </c>
      <c r="H18" s="56" t="s">
        <v>277</v>
      </c>
      <c r="I18" s="56" t="s">
        <v>235</v>
      </c>
      <c r="J18" s="57" t="s">
        <v>278</v>
      </c>
    </row>
    <row r="19" ht="47.25" customHeight="1" spans="1:10">
      <c r="A19" s="111" t="s">
        <v>199</v>
      </c>
      <c r="B19" s="56"/>
      <c r="C19" s="56" t="s">
        <v>230</v>
      </c>
      <c r="D19" s="56" t="s">
        <v>231</v>
      </c>
      <c r="E19" s="52" t="s">
        <v>279</v>
      </c>
      <c r="F19" s="56" t="s">
        <v>233</v>
      </c>
      <c r="G19" s="52" t="s">
        <v>112</v>
      </c>
      <c r="H19" s="56" t="s">
        <v>280</v>
      </c>
      <c r="I19" s="56" t="s">
        <v>235</v>
      </c>
      <c r="J19" s="57" t="s">
        <v>281</v>
      </c>
    </row>
    <row r="20" ht="47.25" customHeight="1" spans="1:10">
      <c r="A20" s="111" t="s">
        <v>199</v>
      </c>
      <c r="B20" s="56"/>
      <c r="C20" s="56" t="s">
        <v>230</v>
      </c>
      <c r="D20" s="56" t="s">
        <v>231</v>
      </c>
      <c r="E20" s="52" t="s">
        <v>282</v>
      </c>
      <c r="F20" s="56" t="s">
        <v>247</v>
      </c>
      <c r="G20" s="52" t="s">
        <v>114</v>
      </c>
      <c r="H20" s="56" t="s">
        <v>280</v>
      </c>
      <c r="I20" s="56" t="s">
        <v>235</v>
      </c>
      <c r="J20" s="57" t="s">
        <v>283</v>
      </c>
    </row>
    <row r="21" ht="47.25" customHeight="1" spans="1:10">
      <c r="A21" s="111" t="s">
        <v>199</v>
      </c>
      <c r="B21" s="56"/>
      <c r="C21" s="56" t="s">
        <v>230</v>
      </c>
      <c r="D21" s="56" t="s">
        <v>245</v>
      </c>
      <c r="E21" s="52" t="s">
        <v>284</v>
      </c>
      <c r="F21" s="56" t="s">
        <v>247</v>
      </c>
      <c r="G21" s="52" t="s">
        <v>268</v>
      </c>
      <c r="H21" s="56" t="s">
        <v>285</v>
      </c>
      <c r="I21" s="56" t="s">
        <v>235</v>
      </c>
      <c r="J21" s="57" t="s">
        <v>286</v>
      </c>
    </row>
    <row r="22" ht="47.25" customHeight="1" spans="1:10">
      <c r="A22" s="111" t="s">
        <v>199</v>
      </c>
      <c r="B22" s="56"/>
      <c r="C22" s="56" t="s">
        <v>230</v>
      </c>
      <c r="D22" s="56" t="s">
        <v>245</v>
      </c>
      <c r="E22" s="52" t="s">
        <v>287</v>
      </c>
      <c r="F22" s="56" t="s">
        <v>247</v>
      </c>
      <c r="G22" s="52" t="s">
        <v>268</v>
      </c>
      <c r="H22" s="56" t="s">
        <v>269</v>
      </c>
      <c r="I22" s="56" t="s">
        <v>235</v>
      </c>
      <c r="J22" s="57" t="s">
        <v>288</v>
      </c>
    </row>
    <row r="23" ht="47.25" customHeight="1" spans="1:10">
      <c r="A23" s="111" t="s">
        <v>199</v>
      </c>
      <c r="B23" s="56"/>
      <c r="C23" s="56" t="s">
        <v>230</v>
      </c>
      <c r="D23" s="56" t="s">
        <v>245</v>
      </c>
      <c r="E23" s="52" t="s">
        <v>246</v>
      </c>
      <c r="F23" s="56" t="s">
        <v>233</v>
      </c>
      <c r="G23" s="52" t="s">
        <v>289</v>
      </c>
      <c r="H23" s="56" t="s">
        <v>243</v>
      </c>
      <c r="I23" s="56" t="s">
        <v>235</v>
      </c>
      <c r="J23" s="57" t="s">
        <v>290</v>
      </c>
    </row>
    <row r="24" ht="56" customHeight="1" spans="1:10">
      <c r="A24" s="111" t="s">
        <v>199</v>
      </c>
      <c r="B24" s="56"/>
      <c r="C24" s="56" t="s">
        <v>250</v>
      </c>
      <c r="D24" s="56" t="s">
        <v>251</v>
      </c>
      <c r="E24" s="52" t="s">
        <v>252</v>
      </c>
      <c r="F24" s="56" t="s">
        <v>233</v>
      </c>
      <c r="G24" s="52" t="s">
        <v>242</v>
      </c>
      <c r="H24" s="56" t="s">
        <v>243</v>
      </c>
      <c r="I24" s="56" t="s">
        <v>235</v>
      </c>
      <c r="J24" s="57" t="s">
        <v>291</v>
      </c>
    </row>
    <row r="25" ht="92" customHeight="1" spans="1:10">
      <c r="A25" s="111" t="s">
        <v>199</v>
      </c>
      <c r="B25" s="56"/>
      <c r="C25" s="56" t="s">
        <v>250</v>
      </c>
      <c r="D25" s="56" t="s">
        <v>251</v>
      </c>
      <c r="E25" s="52" t="s">
        <v>241</v>
      </c>
      <c r="F25" s="56" t="s">
        <v>233</v>
      </c>
      <c r="G25" s="52" t="s">
        <v>242</v>
      </c>
      <c r="H25" s="56" t="s">
        <v>243</v>
      </c>
      <c r="I25" s="56" t="s">
        <v>235</v>
      </c>
      <c r="J25" s="57" t="s">
        <v>292</v>
      </c>
    </row>
    <row r="26" ht="58" customHeight="1" spans="1:10">
      <c r="A26" s="111" t="s">
        <v>199</v>
      </c>
      <c r="B26" s="56"/>
      <c r="C26" s="56" t="s">
        <v>250</v>
      </c>
      <c r="D26" s="56" t="s">
        <v>293</v>
      </c>
      <c r="E26" s="52" t="s">
        <v>294</v>
      </c>
      <c r="F26" s="56" t="s">
        <v>247</v>
      </c>
      <c r="G26" s="52" t="s">
        <v>295</v>
      </c>
      <c r="H26" s="56"/>
      <c r="I26" s="56" t="s">
        <v>296</v>
      </c>
      <c r="J26" s="57" t="s">
        <v>297</v>
      </c>
    </row>
    <row r="27" ht="47.25" customHeight="1" spans="1:10">
      <c r="A27" s="111" t="s">
        <v>199</v>
      </c>
      <c r="B27" s="56"/>
      <c r="C27" s="56" t="s">
        <v>254</v>
      </c>
      <c r="D27" s="56" t="s">
        <v>255</v>
      </c>
      <c r="E27" s="52" t="s">
        <v>256</v>
      </c>
      <c r="F27" s="56" t="s">
        <v>233</v>
      </c>
      <c r="G27" s="52" t="s">
        <v>242</v>
      </c>
      <c r="H27" s="56" t="s">
        <v>243</v>
      </c>
      <c r="I27" s="56" t="s">
        <v>235</v>
      </c>
      <c r="J27" s="57" t="s">
        <v>298</v>
      </c>
    </row>
    <row r="28" ht="47.25" customHeight="1" spans="1:10">
      <c r="A28" s="111" t="s">
        <v>215</v>
      </c>
      <c r="B28" s="56" t="s">
        <v>299</v>
      </c>
      <c r="C28" s="56" t="s">
        <v>230</v>
      </c>
      <c r="D28" s="56" t="s">
        <v>240</v>
      </c>
      <c r="E28" s="52" t="s">
        <v>300</v>
      </c>
      <c r="F28" s="56" t="s">
        <v>301</v>
      </c>
      <c r="G28" s="52" t="s">
        <v>114</v>
      </c>
      <c r="H28" s="56" t="s">
        <v>265</v>
      </c>
      <c r="I28" s="56" t="s">
        <v>235</v>
      </c>
      <c r="J28" s="57" t="s">
        <v>302</v>
      </c>
    </row>
    <row r="29" ht="47.25" customHeight="1" spans="1:10">
      <c r="A29" s="111" t="s">
        <v>215</v>
      </c>
      <c r="B29" s="56" t="s">
        <v>299</v>
      </c>
      <c r="C29" s="56" t="s">
        <v>250</v>
      </c>
      <c r="D29" s="56" t="s">
        <v>251</v>
      </c>
      <c r="E29" s="52" t="s">
        <v>303</v>
      </c>
      <c r="F29" s="56" t="s">
        <v>233</v>
      </c>
      <c r="G29" s="52" t="s">
        <v>304</v>
      </c>
      <c r="H29" s="56" t="s">
        <v>305</v>
      </c>
      <c r="I29" s="56" t="s">
        <v>235</v>
      </c>
      <c r="J29" s="57" t="s">
        <v>306</v>
      </c>
    </row>
    <row r="30" ht="47.25" customHeight="1" spans="1:10">
      <c r="A30" s="111" t="s">
        <v>215</v>
      </c>
      <c r="B30" s="56" t="s">
        <v>299</v>
      </c>
      <c r="C30" s="56" t="s">
        <v>250</v>
      </c>
      <c r="D30" s="56" t="s">
        <v>251</v>
      </c>
      <c r="E30" s="52" t="s">
        <v>307</v>
      </c>
      <c r="F30" s="56" t="s">
        <v>233</v>
      </c>
      <c r="G30" s="52" t="s">
        <v>304</v>
      </c>
      <c r="H30" s="56" t="s">
        <v>305</v>
      </c>
      <c r="I30" s="56" t="s">
        <v>235</v>
      </c>
      <c r="J30" s="57" t="s">
        <v>308</v>
      </c>
    </row>
    <row r="31" ht="47.25" customHeight="1" spans="1:10">
      <c r="A31" s="111" t="s">
        <v>215</v>
      </c>
      <c r="B31" s="56" t="s">
        <v>299</v>
      </c>
      <c r="C31" s="56" t="s">
        <v>250</v>
      </c>
      <c r="D31" s="56" t="s">
        <v>293</v>
      </c>
      <c r="E31" s="52" t="s">
        <v>309</v>
      </c>
      <c r="F31" s="56" t="s">
        <v>233</v>
      </c>
      <c r="G31" s="52" t="s">
        <v>268</v>
      </c>
      <c r="H31" s="56" t="s">
        <v>310</v>
      </c>
      <c r="I31" s="56" t="s">
        <v>235</v>
      </c>
      <c r="J31" s="57" t="s">
        <v>311</v>
      </c>
    </row>
    <row r="32" ht="47.25" customHeight="1" spans="1:10">
      <c r="A32" s="111" t="s">
        <v>215</v>
      </c>
      <c r="B32" s="56" t="s">
        <v>299</v>
      </c>
      <c r="C32" s="56" t="s">
        <v>254</v>
      </c>
      <c r="D32" s="56" t="s">
        <v>255</v>
      </c>
      <c r="E32" s="52" t="s">
        <v>312</v>
      </c>
      <c r="F32" s="56" t="s">
        <v>233</v>
      </c>
      <c r="G32" s="52" t="s">
        <v>242</v>
      </c>
      <c r="H32" s="56" t="s">
        <v>243</v>
      </c>
      <c r="I32" s="56" t="s">
        <v>235</v>
      </c>
      <c r="J32" s="57" t="s">
        <v>313</v>
      </c>
    </row>
  </sheetData>
  <mergeCells count="8">
    <mergeCell ref="A2:J2"/>
    <mergeCell ref="A3:H3"/>
    <mergeCell ref="A7:A12"/>
    <mergeCell ref="A13:A27"/>
    <mergeCell ref="A28:A32"/>
    <mergeCell ref="B7:B12"/>
    <mergeCell ref="B13:B27"/>
    <mergeCell ref="B28:B32"/>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C17" sqref="C17"/>
    </sheetView>
  </sheetViews>
  <sheetFormatPr defaultColWidth="9.125" defaultRowHeight="14.25" customHeight="1" outlineLevelCol="5"/>
  <cols>
    <col min="1" max="1" width="29" customWidth="1"/>
    <col min="2" max="2" width="28.625" customWidth="1"/>
    <col min="3" max="3" width="31.625" customWidth="1"/>
    <col min="4" max="6" width="33.5" customWidth="1"/>
  </cols>
  <sheetData>
    <row r="1" ht="15.75" customHeight="1" spans="1:6">
      <c r="F1" s="59" t="s">
        <v>314</v>
      </c>
    </row>
    <row r="2" ht="28.5" customHeight="1" spans="1:6">
      <c r="A2" s="27" t="s">
        <v>315</v>
      </c>
      <c r="B2" s="27"/>
      <c r="C2" s="27"/>
      <c r="D2" s="27"/>
      <c r="E2" s="27"/>
      <c r="F2" s="27"/>
    </row>
    <row r="3" ht="15" customHeight="1" spans="1:6">
      <c r="A3" s="105" t="str">
        <f>"单位名称："&amp;"云南省健康发展研究中心"</f>
        <v>单位名称：云南省健康发展研究中心</v>
      </c>
      <c r="B3" s="106"/>
      <c r="C3" s="106"/>
      <c r="D3" s="62"/>
      <c r="E3" s="62"/>
      <c r="F3" s="107" t="s">
        <v>2</v>
      </c>
    </row>
    <row r="4" ht="18.75" customHeight="1" spans="1:6">
      <c r="A4" s="9" t="s">
        <v>126</v>
      </c>
      <c r="B4" s="9" t="s">
        <v>48</v>
      </c>
      <c r="C4" s="9" t="s">
        <v>49</v>
      </c>
      <c r="D4" s="15" t="s">
        <v>316</v>
      </c>
      <c r="E4" s="66"/>
      <c r="F4" s="66"/>
    </row>
    <row r="5" ht="30" customHeight="1" spans="1:6">
      <c r="A5" s="18"/>
      <c r="B5" s="18"/>
      <c r="C5" s="18"/>
      <c r="D5" s="15" t="s">
        <v>30</v>
      </c>
      <c r="E5" s="66" t="s">
        <v>57</v>
      </c>
      <c r="F5" s="66" t="s">
        <v>58</v>
      </c>
    </row>
    <row r="6" ht="16.5" customHeight="1" spans="1:6">
      <c r="A6" s="66">
        <v>1</v>
      </c>
      <c r="B6" s="66">
        <v>2</v>
      </c>
      <c r="C6" s="66">
        <v>3</v>
      </c>
      <c r="D6" s="66">
        <v>4</v>
      </c>
      <c r="E6" s="66">
        <v>5</v>
      </c>
      <c r="F6" s="66">
        <v>6</v>
      </c>
    </row>
    <row r="7" ht="20.25" customHeight="1" spans="1:6">
      <c r="A7" s="30"/>
      <c r="B7" s="30"/>
      <c r="C7" s="30"/>
      <c r="D7" s="22"/>
      <c r="E7" s="22"/>
      <c r="F7" s="22"/>
    </row>
    <row r="8" ht="17.25" customHeight="1" spans="1:6">
      <c r="A8" s="108" t="s">
        <v>93</v>
      </c>
      <c r="B8" s="109"/>
      <c r="C8" s="109" t="s">
        <v>93</v>
      </c>
      <c r="D8" s="22"/>
      <c r="E8" s="22"/>
      <c r="F8" s="22"/>
    </row>
    <row r="9" customHeight="1" spans="1:6">
      <c r="A9" s="110" t="s">
        <v>317</v>
      </c>
      <c r="B9" s="110"/>
      <c r="C9" s="110"/>
      <c r="D9" s="110"/>
      <c r="E9" s="110"/>
      <c r="F9" s="110"/>
    </row>
  </sheetData>
  <mergeCells count="7">
    <mergeCell ref="A2:F2"/>
    <mergeCell ref="D4:F4"/>
    <mergeCell ref="A8:C8"/>
    <mergeCell ref="A9:F9"/>
    <mergeCell ref="A4:A5"/>
    <mergeCell ref="B4:B5"/>
    <mergeCell ref="C4:C5"/>
  </mergeCell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9"/>
  <sheetViews>
    <sheetView showZeros="0" workbookViewId="0">
      <selection activeCell="G14" sqref="G14:G18"/>
    </sheetView>
  </sheetViews>
  <sheetFormatPr defaultColWidth="9.125" defaultRowHeight="14.25" customHeight="1"/>
  <cols>
    <col min="1" max="1" width="39.125" customWidth="1"/>
    <col min="2" max="2" width="21.75" customWidth="1"/>
    <col min="3" max="3" width="35.25" customWidth="1"/>
    <col min="4" max="4" width="7.75" customWidth="1"/>
    <col min="5" max="5" width="10.25" customWidth="1"/>
    <col min="6" max="11" width="14.75" customWidth="1"/>
    <col min="12" max="16" width="12.625" customWidth="1"/>
    <col min="17" max="17" width="10.375" customWidth="1"/>
  </cols>
  <sheetData>
    <row r="1" ht="13.5" customHeight="1" spans="1:17">
      <c r="O1" s="47"/>
      <c r="P1" s="47"/>
      <c r="Q1" s="96" t="s">
        <v>318</v>
      </c>
    </row>
    <row r="2" ht="27.75" customHeight="1" spans="1:17">
      <c r="A2" s="60" t="s">
        <v>319</v>
      </c>
      <c r="B2" s="27"/>
      <c r="C2" s="27"/>
      <c r="D2" s="27"/>
      <c r="E2" s="27"/>
      <c r="F2" s="27"/>
      <c r="G2" s="27"/>
      <c r="H2" s="27"/>
      <c r="I2" s="27"/>
      <c r="J2" s="27"/>
      <c r="K2" s="49"/>
      <c r="L2" s="27"/>
      <c r="M2" s="27"/>
      <c r="N2" s="27"/>
      <c r="O2" s="49"/>
      <c r="P2" s="49"/>
      <c r="Q2" s="27"/>
    </row>
    <row r="3" ht="18.75" customHeight="1" spans="1:17">
      <c r="A3" s="97" t="str">
        <f>"单位名称："&amp;"云南省健康发展研究中心"</f>
        <v>单位名称：云南省健康发展研究中心</v>
      </c>
      <c r="B3" s="6"/>
      <c r="C3" s="6"/>
      <c r="D3" s="6"/>
      <c r="E3" s="6"/>
      <c r="F3" s="6"/>
      <c r="G3" s="6"/>
      <c r="H3" s="6"/>
      <c r="I3" s="6"/>
      <c r="J3" s="6"/>
      <c r="O3" s="65"/>
      <c r="P3" s="65"/>
      <c r="Q3" s="98" t="s">
        <v>2</v>
      </c>
    </row>
    <row r="4" ht="15.75" customHeight="1" spans="1:17">
      <c r="A4" s="9" t="s">
        <v>320</v>
      </c>
      <c r="B4" s="76" t="s">
        <v>321</v>
      </c>
      <c r="C4" s="76" t="s">
        <v>322</v>
      </c>
      <c r="D4" s="76" t="s">
        <v>323</v>
      </c>
      <c r="E4" s="76" t="s">
        <v>324</v>
      </c>
      <c r="F4" s="76" t="s">
        <v>325</v>
      </c>
      <c r="G4" s="77" t="s">
        <v>133</v>
      </c>
      <c r="H4" s="77"/>
      <c r="I4" s="77"/>
      <c r="J4" s="77"/>
      <c r="K4" s="78"/>
      <c r="L4" s="77"/>
      <c r="M4" s="77"/>
      <c r="N4" s="77"/>
      <c r="O4" s="79"/>
      <c r="P4" s="78"/>
      <c r="Q4" s="80"/>
    </row>
    <row r="5" ht="17.25" customHeight="1" spans="1:17">
      <c r="A5" s="14"/>
      <c r="B5" s="81"/>
      <c r="C5" s="81"/>
      <c r="D5" s="81"/>
      <c r="E5" s="81"/>
      <c r="F5" s="81"/>
      <c r="G5" s="81" t="s">
        <v>30</v>
      </c>
      <c r="H5" s="81" t="s">
        <v>33</v>
      </c>
      <c r="I5" s="81" t="s">
        <v>326</v>
      </c>
      <c r="J5" s="81" t="s">
        <v>327</v>
      </c>
      <c r="K5" s="82" t="s">
        <v>328</v>
      </c>
      <c r="L5" s="83" t="s">
        <v>329</v>
      </c>
      <c r="M5" s="83"/>
      <c r="N5" s="83"/>
      <c r="O5" s="84"/>
      <c r="P5" s="85"/>
      <c r="Q5" s="86"/>
    </row>
    <row r="6" ht="54" customHeight="1" spans="1:17">
      <c r="A6" s="17"/>
      <c r="B6" s="86"/>
      <c r="C6" s="86"/>
      <c r="D6" s="86"/>
      <c r="E6" s="86"/>
      <c r="F6" s="86"/>
      <c r="G6" s="86"/>
      <c r="H6" s="86" t="s">
        <v>32</v>
      </c>
      <c r="I6" s="86"/>
      <c r="J6" s="86"/>
      <c r="K6" s="87"/>
      <c r="L6" s="86" t="s">
        <v>32</v>
      </c>
      <c r="M6" s="86" t="s">
        <v>43</v>
      </c>
      <c r="N6" s="86" t="s">
        <v>140</v>
      </c>
      <c r="O6" s="88" t="s">
        <v>39</v>
      </c>
      <c r="P6" s="87" t="s">
        <v>40</v>
      </c>
      <c r="Q6" s="86" t="s">
        <v>41</v>
      </c>
    </row>
    <row r="7" ht="15" customHeight="1" spans="1:17">
      <c r="A7" s="18">
        <v>1</v>
      </c>
      <c r="B7" s="99">
        <v>2</v>
      </c>
      <c r="C7" s="99">
        <v>3</v>
      </c>
      <c r="D7" s="99">
        <v>4</v>
      </c>
      <c r="E7" s="99">
        <v>5</v>
      </c>
      <c r="F7" s="99">
        <v>6</v>
      </c>
      <c r="G7" s="100">
        <v>7</v>
      </c>
      <c r="H7" s="100">
        <v>8</v>
      </c>
      <c r="I7" s="100">
        <v>9</v>
      </c>
      <c r="J7" s="100">
        <v>10</v>
      </c>
      <c r="K7" s="100">
        <v>11</v>
      </c>
      <c r="L7" s="100">
        <v>12</v>
      </c>
      <c r="M7" s="100">
        <v>13</v>
      </c>
      <c r="N7" s="100">
        <v>14</v>
      </c>
      <c r="O7" s="100">
        <v>15</v>
      </c>
      <c r="P7" s="100">
        <v>16</v>
      </c>
      <c r="Q7" s="100">
        <v>17</v>
      </c>
    </row>
    <row r="8" ht="21" customHeight="1" spans="1:17">
      <c r="A8" s="89" t="s">
        <v>45</v>
      </c>
      <c r="B8" s="90"/>
      <c r="C8" s="90"/>
      <c r="D8" s="90"/>
      <c r="E8" s="101"/>
      <c r="F8" s="22">
        <v>740400</v>
      </c>
      <c r="G8" s="22">
        <v>996600</v>
      </c>
      <c r="H8" s="22">
        <v>996600</v>
      </c>
      <c r="I8" s="22"/>
      <c r="J8" s="22"/>
      <c r="K8" s="22"/>
      <c r="L8" s="22"/>
      <c r="M8" s="22"/>
      <c r="N8" s="22"/>
      <c r="O8" s="22"/>
      <c r="P8" s="22"/>
      <c r="Q8" s="22"/>
    </row>
    <row r="9" ht="21" customHeight="1" spans="1:17">
      <c r="A9" s="102" t="s">
        <v>199</v>
      </c>
      <c r="B9" s="90" t="s">
        <v>330</v>
      </c>
      <c r="C9" s="90" t="s">
        <v>331</v>
      </c>
      <c r="D9" s="103" t="s">
        <v>273</v>
      </c>
      <c r="E9" s="104">
        <v>1</v>
      </c>
      <c r="F9" s="22">
        <v>15200</v>
      </c>
      <c r="G9" s="22">
        <v>15200</v>
      </c>
      <c r="H9" s="22">
        <v>15200</v>
      </c>
      <c r="I9" s="22"/>
      <c r="J9" s="22"/>
      <c r="K9" s="22"/>
      <c r="L9" s="22"/>
      <c r="M9" s="22"/>
      <c r="N9" s="22"/>
      <c r="O9" s="22"/>
      <c r="P9" s="22"/>
      <c r="Q9" s="22"/>
    </row>
    <row r="10" ht="21" customHeight="1" spans="1:17">
      <c r="A10" s="102" t="s">
        <v>199</v>
      </c>
      <c r="B10" s="90" t="s">
        <v>332</v>
      </c>
      <c r="C10" s="90" t="s">
        <v>333</v>
      </c>
      <c r="D10" s="103" t="s">
        <v>280</v>
      </c>
      <c r="E10" s="104">
        <v>40</v>
      </c>
      <c r="F10" s="22">
        <v>40000</v>
      </c>
      <c r="G10" s="22">
        <v>40000</v>
      </c>
      <c r="H10" s="22">
        <v>40000</v>
      </c>
      <c r="I10" s="22"/>
      <c r="J10" s="22"/>
      <c r="K10" s="22"/>
      <c r="L10" s="22"/>
      <c r="M10" s="22"/>
      <c r="N10" s="22"/>
      <c r="O10" s="22"/>
      <c r="P10" s="22"/>
      <c r="Q10" s="22"/>
    </row>
    <row r="11" ht="21" customHeight="1" spans="1:17">
      <c r="A11" s="102" t="s">
        <v>199</v>
      </c>
      <c r="B11" s="90" t="s">
        <v>334</v>
      </c>
      <c r="C11" s="90" t="s">
        <v>335</v>
      </c>
      <c r="D11" s="103" t="s">
        <v>280</v>
      </c>
      <c r="E11" s="104">
        <v>30</v>
      </c>
      <c r="F11" s="22">
        <v>24000</v>
      </c>
      <c r="G11" s="22">
        <v>24000</v>
      </c>
      <c r="H11" s="22">
        <v>24000</v>
      </c>
      <c r="I11" s="22"/>
      <c r="J11" s="22"/>
      <c r="K11" s="22"/>
      <c r="L11" s="22"/>
      <c r="M11" s="22"/>
      <c r="N11" s="22"/>
      <c r="O11" s="22"/>
      <c r="P11" s="22"/>
      <c r="Q11" s="22"/>
    </row>
    <row r="12" ht="21" customHeight="1" spans="1:17">
      <c r="A12" s="102" t="s">
        <v>199</v>
      </c>
      <c r="B12" s="90" t="s">
        <v>336</v>
      </c>
      <c r="C12" s="90" t="s">
        <v>337</v>
      </c>
      <c r="D12" s="103" t="s">
        <v>273</v>
      </c>
      <c r="E12" s="104">
        <v>1</v>
      </c>
      <c r="F12" s="22"/>
      <c r="G12" s="22">
        <v>210800</v>
      </c>
      <c r="H12" s="22">
        <v>210800</v>
      </c>
      <c r="I12" s="22"/>
      <c r="J12" s="22"/>
      <c r="K12" s="22"/>
      <c r="L12" s="22"/>
      <c r="M12" s="22"/>
      <c r="N12" s="22"/>
      <c r="O12" s="22"/>
      <c r="P12" s="22"/>
      <c r="Q12" s="22"/>
    </row>
    <row r="13" ht="21" customHeight="1" spans="1:17">
      <c r="A13" s="102" t="s">
        <v>199</v>
      </c>
      <c r="B13" s="90" t="s">
        <v>330</v>
      </c>
      <c r="C13" s="90" t="s">
        <v>338</v>
      </c>
      <c r="D13" s="103" t="s">
        <v>339</v>
      </c>
      <c r="E13" s="104">
        <v>3</v>
      </c>
      <c r="F13" s="22">
        <v>150000</v>
      </c>
      <c r="G13" s="22">
        <v>150000</v>
      </c>
      <c r="H13" s="22">
        <v>150000</v>
      </c>
      <c r="I13" s="22"/>
      <c r="J13" s="22"/>
      <c r="K13" s="22"/>
      <c r="L13" s="22"/>
      <c r="M13" s="22"/>
      <c r="N13" s="22"/>
      <c r="O13" s="22"/>
      <c r="P13" s="22"/>
      <c r="Q13" s="22"/>
    </row>
    <row r="14" ht="21" customHeight="1" spans="1:17">
      <c r="A14" s="102" t="s">
        <v>199</v>
      </c>
      <c r="B14" s="90" t="s">
        <v>340</v>
      </c>
      <c r="C14" s="90" t="s">
        <v>341</v>
      </c>
      <c r="D14" s="103" t="s">
        <v>273</v>
      </c>
      <c r="E14" s="104">
        <v>1</v>
      </c>
      <c r="F14" s="22">
        <v>300000</v>
      </c>
      <c r="G14" s="22">
        <v>300000</v>
      </c>
      <c r="H14" s="22">
        <v>300000</v>
      </c>
      <c r="I14" s="22"/>
      <c r="J14" s="22"/>
      <c r="K14" s="22"/>
      <c r="L14" s="22"/>
      <c r="M14" s="22"/>
      <c r="N14" s="22"/>
      <c r="O14" s="22"/>
      <c r="P14" s="22"/>
      <c r="Q14" s="22"/>
    </row>
    <row r="15" ht="21" customHeight="1" spans="1:17">
      <c r="A15" s="102" t="s">
        <v>164</v>
      </c>
      <c r="B15" s="90" t="s">
        <v>342</v>
      </c>
      <c r="C15" s="90" t="s">
        <v>343</v>
      </c>
      <c r="D15" s="103" t="s">
        <v>273</v>
      </c>
      <c r="E15" s="104">
        <v>2</v>
      </c>
      <c r="F15" s="22">
        <v>20000</v>
      </c>
      <c r="G15" s="22">
        <v>20000</v>
      </c>
      <c r="H15" s="22">
        <v>20000</v>
      </c>
      <c r="I15" s="22"/>
      <c r="J15" s="22"/>
      <c r="K15" s="22"/>
      <c r="L15" s="22"/>
      <c r="M15" s="22"/>
      <c r="N15" s="22"/>
      <c r="O15" s="22"/>
      <c r="P15" s="22"/>
      <c r="Q15" s="22"/>
    </row>
    <row r="16" ht="21" customHeight="1" spans="1:17">
      <c r="A16" s="102" t="s">
        <v>164</v>
      </c>
      <c r="B16" s="90" t="s">
        <v>344</v>
      </c>
      <c r="C16" s="90" t="s">
        <v>345</v>
      </c>
      <c r="D16" s="103" t="s">
        <v>273</v>
      </c>
      <c r="E16" s="104">
        <v>2</v>
      </c>
      <c r="F16" s="22">
        <v>7000</v>
      </c>
      <c r="G16" s="22">
        <v>7000</v>
      </c>
      <c r="H16" s="22">
        <v>7000</v>
      </c>
      <c r="I16" s="22"/>
      <c r="J16" s="22"/>
      <c r="K16" s="22"/>
      <c r="L16" s="22"/>
      <c r="M16" s="22"/>
      <c r="N16" s="22"/>
      <c r="O16" s="22"/>
      <c r="P16" s="22"/>
      <c r="Q16" s="22"/>
    </row>
    <row r="17" ht="21" customHeight="1" spans="1:17">
      <c r="A17" s="102" t="s">
        <v>173</v>
      </c>
      <c r="B17" s="90" t="s">
        <v>346</v>
      </c>
      <c r="C17" s="90" t="s">
        <v>347</v>
      </c>
      <c r="D17" s="103" t="s">
        <v>348</v>
      </c>
      <c r="E17" s="104">
        <v>1</v>
      </c>
      <c r="F17" s="22">
        <v>184200</v>
      </c>
      <c r="G17" s="22">
        <v>184200</v>
      </c>
      <c r="H17" s="22">
        <v>184200</v>
      </c>
      <c r="I17" s="22"/>
      <c r="J17" s="22"/>
      <c r="K17" s="22"/>
      <c r="L17" s="22"/>
      <c r="M17" s="22"/>
      <c r="N17" s="22"/>
      <c r="O17" s="22"/>
      <c r="P17" s="22"/>
      <c r="Q17" s="22"/>
    </row>
    <row r="18" ht="21" customHeight="1" spans="1:17">
      <c r="A18" s="102" t="s">
        <v>215</v>
      </c>
      <c r="B18" s="90" t="s">
        <v>349</v>
      </c>
      <c r="C18" s="90" t="s">
        <v>350</v>
      </c>
      <c r="D18" s="103" t="s">
        <v>273</v>
      </c>
      <c r="E18" s="104">
        <v>1</v>
      </c>
      <c r="F18" s="22"/>
      <c r="G18" s="22">
        <v>45400</v>
      </c>
      <c r="H18" s="22">
        <v>45400</v>
      </c>
      <c r="I18" s="22"/>
      <c r="J18" s="22"/>
      <c r="K18" s="22"/>
      <c r="L18" s="22"/>
      <c r="M18" s="22"/>
      <c r="N18" s="22"/>
      <c r="O18" s="22"/>
      <c r="P18" s="22"/>
      <c r="Q18" s="22"/>
    </row>
    <row r="19" ht="21" customHeight="1" spans="1:17">
      <c r="A19" s="93" t="s">
        <v>93</v>
      </c>
      <c r="B19" s="94"/>
      <c r="C19" s="94"/>
      <c r="D19" s="94"/>
      <c r="E19" s="101"/>
      <c r="F19" s="22">
        <v>740400</v>
      </c>
      <c r="G19" s="22">
        <v>996600</v>
      </c>
      <c r="H19" s="22">
        <v>996600</v>
      </c>
      <c r="I19" s="22"/>
      <c r="J19" s="22"/>
      <c r="K19" s="22"/>
      <c r="L19" s="22"/>
      <c r="M19" s="22"/>
      <c r="N19" s="22"/>
      <c r="O19" s="22"/>
      <c r="P19" s="22"/>
      <c r="Q19" s="22"/>
    </row>
  </sheetData>
  <mergeCells count="16">
    <mergeCell ref="A2:Q2"/>
    <mergeCell ref="A3:F3"/>
    <mergeCell ref="G4:Q4"/>
    <mergeCell ref="L5:Q5"/>
    <mergeCell ref="A19:E19"/>
    <mergeCell ref="A4:A6"/>
    <mergeCell ref="B4:B6"/>
    <mergeCell ref="C4:C6"/>
    <mergeCell ref="D4:D6"/>
    <mergeCell ref="E4:E6"/>
    <mergeCell ref="F4:F6"/>
    <mergeCell ref="G5:G6"/>
    <mergeCell ref="H5:H6"/>
    <mergeCell ref="I5:I6"/>
    <mergeCell ref="J5:J6"/>
    <mergeCell ref="K5:K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1" sqref="A11"/>
    </sheetView>
  </sheetViews>
  <sheetFormatPr defaultColWidth="9.125" defaultRowHeight="14.25" customHeight="1"/>
  <cols>
    <col min="1" max="1" width="31.375" customWidth="1"/>
    <col min="2" max="2" width="21.75" customWidth="1"/>
    <col min="3" max="3" width="26.75" customWidth="1"/>
    <col min="4" max="14" width="16.625" customWidth="1"/>
  </cols>
  <sheetData>
    <row r="1" ht="13.5" customHeight="1" spans="1:14">
      <c r="A1" s="64"/>
      <c r="B1" s="64"/>
      <c r="C1" s="64"/>
      <c r="D1" s="64"/>
      <c r="E1" s="64"/>
      <c r="F1" s="64"/>
      <c r="G1" s="64"/>
      <c r="H1" s="69"/>
      <c r="I1" s="64"/>
      <c r="J1" s="64"/>
      <c r="K1" s="64"/>
      <c r="L1" s="47"/>
      <c r="M1" s="70"/>
      <c r="N1" s="71" t="s">
        <v>351</v>
      </c>
    </row>
    <row r="2" ht="27.75" customHeight="1" spans="1:14">
      <c r="A2" s="60" t="s">
        <v>352</v>
      </c>
      <c r="B2" s="72"/>
      <c r="C2" s="72"/>
      <c r="D2" s="72"/>
      <c r="E2" s="72"/>
      <c r="F2" s="72"/>
      <c r="G2" s="72"/>
      <c r="H2" s="73"/>
      <c r="I2" s="72"/>
      <c r="J2" s="72"/>
      <c r="K2" s="72"/>
      <c r="L2" s="49"/>
      <c r="M2" s="73"/>
      <c r="N2" s="72"/>
    </row>
    <row r="3" ht="18.75" customHeight="1" spans="1:14">
      <c r="A3" s="61" t="str">
        <f>"单位名称："&amp;"云南省健康发展研究中心"</f>
        <v>单位名称：云南省健康发展研究中心</v>
      </c>
      <c r="B3" s="62"/>
      <c r="C3" s="62"/>
      <c r="D3" s="62"/>
      <c r="E3" s="62"/>
      <c r="F3" s="62"/>
      <c r="G3" s="62"/>
      <c r="H3" s="69"/>
      <c r="I3" s="64"/>
      <c r="J3" s="64"/>
      <c r="K3" s="64"/>
      <c r="L3" s="65"/>
      <c r="M3" s="74"/>
      <c r="N3" s="75" t="s">
        <v>2</v>
      </c>
    </row>
    <row r="4" ht="15.75" customHeight="1" spans="1:14">
      <c r="A4" s="9" t="s">
        <v>320</v>
      </c>
      <c r="B4" s="76" t="s">
        <v>353</v>
      </c>
      <c r="C4" s="76" t="s">
        <v>354</v>
      </c>
      <c r="D4" s="77" t="s">
        <v>133</v>
      </c>
      <c r="E4" s="77"/>
      <c r="F4" s="77"/>
      <c r="G4" s="77"/>
      <c r="H4" s="78"/>
      <c r="I4" s="77"/>
      <c r="J4" s="77"/>
      <c r="K4" s="77"/>
      <c r="L4" s="79"/>
      <c r="M4" s="78"/>
      <c r="N4" s="80"/>
    </row>
    <row r="5" ht="17.25" customHeight="1" spans="1:14">
      <c r="A5" s="14"/>
      <c r="B5" s="81"/>
      <c r="C5" s="81"/>
      <c r="D5" s="81" t="s">
        <v>30</v>
      </c>
      <c r="E5" s="81" t="s">
        <v>33</v>
      </c>
      <c r="F5" s="81" t="s">
        <v>326</v>
      </c>
      <c r="G5" s="81" t="s">
        <v>327</v>
      </c>
      <c r="H5" s="82" t="s">
        <v>328</v>
      </c>
      <c r="I5" s="83" t="s">
        <v>329</v>
      </c>
      <c r="J5" s="83"/>
      <c r="K5" s="83"/>
      <c r="L5" s="84"/>
      <c r="M5" s="85"/>
      <c r="N5" s="86"/>
    </row>
    <row r="6" ht="54" customHeight="1" spans="1:14">
      <c r="A6" s="17"/>
      <c r="B6" s="86"/>
      <c r="C6" s="86"/>
      <c r="D6" s="86"/>
      <c r="E6" s="86"/>
      <c r="F6" s="86"/>
      <c r="G6" s="86"/>
      <c r="H6" s="87"/>
      <c r="I6" s="86" t="s">
        <v>32</v>
      </c>
      <c r="J6" s="86" t="s">
        <v>43</v>
      </c>
      <c r="K6" s="86" t="s">
        <v>140</v>
      </c>
      <c r="L6" s="88" t="s">
        <v>39</v>
      </c>
      <c r="M6" s="87" t="s">
        <v>40</v>
      </c>
      <c r="N6" s="86" t="s">
        <v>41</v>
      </c>
    </row>
    <row r="7" ht="15" customHeight="1" spans="1:14">
      <c r="A7" s="17">
        <v>1</v>
      </c>
      <c r="B7" s="86">
        <v>2</v>
      </c>
      <c r="C7" s="86">
        <v>3</v>
      </c>
      <c r="D7" s="87">
        <v>4</v>
      </c>
      <c r="E7" s="87">
        <v>5</v>
      </c>
      <c r="F7" s="87">
        <v>6</v>
      </c>
      <c r="G7" s="87">
        <v>7</v>
      </c>
      <c r="H7" s="87">
        <v>8</v>
      </c>
      <c r="I7" s="87">
        <v>9</v>
      </c>
      <c r="J7" s="87">
        <v>10</v>
      </c>
      <c r="K7" s="87">
        <v>11</v>
      </c>
      <c r="L7" s="87">
        <v>12</v>
      </c>
      <c r="M7" s="87">
        <v>13</v>
      </c>
      <c r="N7" s="87">
        <v>14</v>
      </c>
    </row>
    <row r="8" ht="21" customHeight="1" spans="1:14">
      <c r="A8" s="89"/>
      <c r="B8" s="90"/>
      <c r="C8" s="90"/>
      <c r="D8" s="91"/>
      <c r="E8" s="91"/>
      <c r="F8" s="91"/>
      <c r="G8" s="91"/>
      <c r="H8" s="91"/>
      <c r="I8" s="91"/>
      <c r="J8" s="91"/>
      <c r="K8" s="91"/>
      <c r="L8" s="92"/>
      <c r="M8" s="91"/>
      <c r="N8" s="91"/>
    </row>
    <row r="9" ht="21" customHeight="1" spans="1:14">
      <c r="A9" s="89"/>
      <c r="B9" s="90"/>
      <c r="C9" s="90"/>
      <c r="D9" s="91"/>
      <c r="E9" s="91"/>
      <c r="F9" s="91"/>
      <c r="G9" s="91"/>
      <c r="H9" s="91"/>
      <c r="I9" s="91"/>
      <c r="J9" s="91"/>
      <c r="K9" s="91"/>
      <c r="L9" s="92"/>
      <c r="M9" s="91"/>
      <c r="N9" s="91"/>
    </row>
    <row r="10" ht="21" customHeight="1" spans="1:14">
      <c r="A10" s="93" t="s">
        <v>93</v>
      </c>
      <c r="B10" s="94"/>
      <c r="C10" s="95"/>
      <c r="D10" s="91"/>
      <c r="E10" s="91"/>
      <c r="F10" s="91"/>
      <c r="G10" s="91"/>
      <c r="H10" s="91"/>
      <c r="I10" s="91"/>
      <c r="J10" s="91"/>
      <c r="K10" s="91"/>
      <c r="L10" s="92"/>
      <c r="M10" s="91"/>
      <c r="N10" s="91"/>
    </row>
    <row r="11" s="46" customFormat="1" ht="19.5" customHeight="1" spans="1:14">
      <c r="A11" s="58" t="s">
        <v>355</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25" defaultRowHeight="14.25" customHeight="1"/>
  <cols>
    <col min="1" max="1" width="31.875" customWidth="1"/>
    <col min="2" max="15" width="17.125" customWidth="1"/>
    <col min="16" max="24" width="17" customWidth="1"/>
  </cols>
  <sheetData>
    <row r="1" ht="13.5" customHeight="1" spans="1:24">
      <c r="D1" s="59"/>
      <c r="W1" s="47"/>
      <c r="X1" s="47" t="s">
        <v>356</v>
      </c>
    </row>
    <row r="2" ht="27.75" customHeight="1" spans="1:24">
      <c r="A2" s="60" t="s">
        <v>357</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1" t="str">
        <f>"单位名称："&amp;"云南省健康发展研究中心"</f>
        <v>单位名称：云南省健康发展研究中心</v>
      </c>
      <c r="B3" s="62"/>
      <c r="C3" s="62"/>
      <c r="D3" s="63"/>
      <c r="E3" s="64"/>
      <c r="F3" s="64"/>
      <c r="G3" s="64"/>
      <c r="H3" s="64"/>
      <c r="I3" s="64"/>
      <c r="W3" s="65"/>
      <c r="X3" s="65" t="s">
        <v>2</v>
      </c>
    </row>
    <row r="4" ht="19.5" customHeight="1" spans="1:24">
      <c r="A4" s="15" t="s">
        <v>358</v>
      </c>
      <c r="B4" s="10" t="s">
        <v>133</v>
      </c>
      <c r="C4" s="11"/>
      <c r="D4" s="11"/>
      <c r="E4" s="66" t="s">
        <v>359</v>
      </c>
      <c r="F4" s="66"/>
      <c r="G4" s="66"/>
      <c r="H4" s="66"/>
      <c r="I4" s="66"/>
      <c r="J4" s="66"/>
      <c r="K4" s="66"/>
      <c r="L4" s="66"/>
      <c r="M4" s="66"/>
      <c r="N4" s="66"/>
      <c r="O4" s="66"/>
      <c r="P4" s="66"/>
      <c r="Q4" s="66"/>
      <c r="R4" s="66"/>
      <c r="S4" s="66"/>
      <c r="T4" s="66"/>
      <c r="U4" s="66"/>
      <c r="V4" s="66"/>
      <c r="W4" s="66"/>
      <c r="X4" s="66"/>
    </row>
    <row r="5" ht="40.5" customHeight="1" spans="1:24">
      <c r="A5" s="18"/>
      <c r="B5" s="28" t="s">
        <v>30</v>
      </c>
      <c r="C5" s="9" t="s">
        <v>33</v>
      </c>
      <c r="D5" s="67" t="s">
        <v>360</v>
      </c>
      <c r="E5" s="66" t="s">
        <v>361</v>
      </c>
      <c r="F5" s="66" t="s">
        <v>362</v>
      </c>
      <c r="G5" s="66" t="s">
        <v>363</v>
      </c>
      <c r="H5" s="66" t="s">
        <v>364</v>
      </c>
      <c r="I5" s="66" t="s">
        <v>365</v>
      </c>
      <c r="J5" s="66" t="s">
        <v>366</v>
      </c>
      <c r="K5" s="66" t="s">
        <v>367</v>
      </c>
      <c r="L5" s="66" t="s">
        <v>368</v>
      </c>
      <c r="M5" s="66" t="s">
        <v>369</v>
      </c>
      <c r="N5" s="66" t="s">
        <v>370</v>
      </c>
      <c r="O5" s="66" t="s">
        <v>371</v>
      </c>
      <c r="P5" s="66" t="s">
        <v>372</v>
      </c>
      <c r="Q5" s="66" t="s">
        <v>373</v>
      </c>
      <c r="R5" s="66" t="s">
        <v>374</v>
      </c>
      <c r="S5" s="66" t="s">
        <v>375</v>
      </c>
      <c r="T5" s="66" t="s">
        <v>376</v>
      </c>
      <c r="U5" s="66" t="s">
        <v>377</v>
      </c>
      <c r="V5" s="66" t="s">
        <v>378</v>
      </c>
      <c r="W5" s="66" t="s">
        <v>379</v>
      </c>
      <c r="X5" s="66" t="s">
        <v>380</v>
      </c>
    </row>
    <row r="6" ht="19.5" customHeight="1" spans="1:24">
      <c r="A6" s="66">
        <v>1</v>
      </c>
      <c r="B6" s="66">
        <v>2</v>
      </c>
      <c r="C6" s="66">
        <v>3</v>
      </c>
      <c r="D6" s="10">
        <v>4</v>
      </c>
      <c r="E6" s="66">
        <v>5</v>
      </c>
      <c r="F6" s="66">
        <v>6</v>
      </c>
      <c r="G6" s="66">
        <v>7</v>
      </c>
      <c r="H6" s="10">
        <v>8</v>
      </c>
      <c r="I6" s="66">
        <v>9</v>
      </c>
      <c r="J6" s="66">
        <v>10</v>
      </c>
      <c r="K6" s="66">
        <v>11</v>
      </c>
      <c r="L6" s="10">
        <v>12</v>
      </c>
      <c r="M6" s="66">
        <v>13</v>
      </c>
      <c r="N6" s="66">
        <v>14</v>
      </c>
      <c r="O6" s="66">
        <v>15</v>
      </c>
      <c r="P6" s="10">
        <v>16</v>
      </c>
      <c r="Q6" s="66">
        <v>17</v>
      </c>
      <c r="R6" s="66">
        <v>18</v>
      </c>
      <c r="S6" s="66">
        <v>19</v>
      </c>
      <c r="T6" s="10">
        <v>20</v>
      </c>
      <c r="U6" s="10">
        <v>21</v>
      </c>
      <c r="V6" s="10">
        <v>22</v>
      </c>
      <c r="W6" s="66">
        <v>23</v>
      </c>
      <c r="X6" s="66">
        <v>24</v>
      </c>
    </row>
    <row r="7" ht="28.35" customHeight="1" spans="1:24">
      <c r="A7" s="30"/>
      <c r="B7" s="22"/>
      <c r="C7" s="22"/>
      <c r="D7" s="22"/>
      <c r="E7" s="22"/>
      <c r="F7" s="22"/>
      <c r="G7" s="22"/>
      <c r="H7" s="22"/>
      <c r="I7" s="22"/>
      <c r="J7" s="22"/>
      <c r="K7" s="22"/>
      <c r="L7" s="22"/>
      <c r="M7" s="22"/>
      <c r="N7" s="22"/>
      <c r="O7" s="22"/>
      <c r="P7" s="22"/>
      <c r="Q7" s="22"/>
      <c r="R7" s="22"/>
      <c r="S7" s="22"/>
      <c r="T7" s="22"/>
      <c r="U7" s="22"/>
      <c r="V7" s="22"/>
      <c r="W7" s="68"/>
      <c r="X7" s="22"/>
    </row>
    <row r="8" ht="29.85" customHeight="1" spans="1:24">
      <c r="A8" s="30"/>
      <c r="B8" s="22"/>
      <c r="C8" s="22"/>
      <c r="D8" s="22"/>
      <c r="E8" s="22"/>
      <c r="F8" s="22"/>
      <c r="G8" s="22"/>
      <c r="H8" s="22"/>
      <c r="I8" s="22"/>
      <c r="J8" s="22"/>
      <c r="K8" s="22"/>
      <c r="L8" s="22"/>
      <c r="M8" s="22"/>
      <c r="N8" s="22"/>
      <c r="O8" s="22"/>
      <c r="P8" s="22"/>
      <c r="Q8" s="22"/>
      <c r="R8" s="22"/>
      <c r="S8" s="22"/>
      <c r="T8" s="22"/>
      <c r="U8" s="22"/>
      <c r="V8" s="22"/>
      <c r="W8" s="68"/>
      <c r="X8" s="22"/>
    </row>
    <row r="9" s="46" customFormat="1" ht="21" customHeight="1" spans="1:24">
      <c r="A9" s="58" t="s">
        <v>381</v>
      </c>
    </row>
  </sheetData>
  <mergeCells count="5">
    <mergeCell ref="A2:X2"/>
    <mergeCell ref="A3:I3"/>
    <mergeCell ref="B4:D4"/>
    <mergeCell ref="E4:X4"/>
    <mergeCell ref="A4:A5"/>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
    </sheetView>
  </sheetViews>
  <sheetFormatPr defaultColWidth="9.125" defaultRowHeight="12" customHeight="1" outlineLevelRow="7"/>
  <cols>
    <col min="1" max="2" width="29" customWidth="1"/>
    <col min="3" max="3" width="16.375" customWidth="1"/>
    <col min="4" max="4" width="15.625" customWidth="1"/>
    <col min="5" max="5" width="23.625" customWidth="1"/>
    <col min="6" max="6" width="11.25" customWidth="1"/>
    <col min="7" max="7" width="14.875" customWidth="1"/>
    <col min="8" max="8" width="10.875" customWidth="1"/>
    <col min="9" max="9" width="13.375" customWidth="1"/>
    <col min="10" max="10" width="38.625" customWidth="1"/>
  </cols>
  <sheetData>
    <row r="1" customHeight="1" spans="1:10">
      <c r="J1" s="47" t="s">
        <v>382</v>
      </c>
    </row>
    <row r="2" ht="28.5" customHeight="1" spans="1:10">
      <c r="A2" s="48" t="s">
        <v>383</v>
      </c>
      <c r="B2" s="27"/>
      <c r="C2" s="27"/>
      <c r="D2" s="27"/>
      <c r="E2" s="27"/>
      <c r="F2" s="49"/>
      <c r="G2" s="27"/>
      <c r="H2" s="49"/>
      <c r="I2" s="49"/>
      <c r="J2" s="27"/>
    </row>
    <row r="3" ht="17.25" customHeight="1" spans="1:10">
      <c r="A3" s="4" t="str">
        <f>"单位名称："&amp;"云南省健康发展研究中心"</f>
        <v>单位名称：云南省健康发展研究中心</v>
      </c>
    </row>
    <row r="4" ht="44.25" customHeight="1" spans="1:10">
      <c r="A4" s="50" t="s">
        <v>219</v>
      </c>
      <c r="B4" s="50" t="s">
        <v>220</v>
      </c>
      <c r="C4" s="50" t="s">
        <v>221</v>
      </c>
      <c r="D4" s="50" t="s">
        <v>222</v>
      </c>
      <c r="E4" s="50" t="s">
        <v>223</v>
      </c>
      <c r="F4" s="51" t="s">
        <v>224</v>
      </c>
      <c r="G4" s="50" t="s">
        <v>225</v>
      </c>
      <c r="H4" s="51" t="s">
        <v>226</v>
      </c>
      <c r="I4" s="51" t="s">
        <v>227</v>
      </c>
      <c r="J4" s="50" t="s">
        <v>228</v>
      </c>
    </row>
    <row r="5" ht="14.25" customHeight="1" spans="1:10">
      <c r="A5" s="50">
        <v>1</v>
      </c>
      <c r="B5" s="50">
        <v>2</v>
      </c>
      <c r="C5" s="50">
        <v>3</v>
      </c>
      <c r="D5" s="50">
        <v>4</v>
      </c>
      <c r="E5" s="50">
        <v>5</v>
      </c>
      <c r="F5" s="51">
        <v>6</v>
      </c>
      <c r="G5" s="50">
        <v>7</v>
      </c>
      <c r="H5" s="51">
        <v>8</v>
      </c>
      <c r="I5" s="51">
        <v>9</v>
      </c>
      <c r="J5" s="50">
        <v>10</v>
      </c>
    </row>
    <row r="6" ht="21.75" customHeight="1" spans="1:10">
      <c r="A6" s="52"/>
      <c r="B6" s="53"/>
      <c r="C6" s="53"/>
      <c r="D6" s="53"/>
      <c r="E6" s="54"/>
      <c r="F6" s="55"/>
      <c r="G6" s="54"/>
      <c r="H6" s="55"/>
      <c r="I6" s="55"/>
      <c r="J6" s="54"/>
    </row>
    <row r="7" ht="60.75" customHeight="1" spans="1:10">
      <c r="A7" s="52"/>
      <c r="B7" s="56"/>
      <c r="C7" s="56"/>
      <c r="D7" s="56"/>
      <c r="E7" s="52"/>
      <c r="F7" s="56"/>
      <c r="G7" s="52"/>
      <c r="H7" s="56"/>
      <c r="I7" s="56"/>
      <c r="J7" s="57"/>
    </row>
    <row r="8" s="46" customFormat="1" ht="21" customHeight="1" spans="1:10">
      <c r="A8" s="58" t="s">
        <v>384</v>
      </c>
    </row>
  </sheetData>
  <mergeCells count="2">
    <mergeCell ref="A2:J2"/>
    <mergeCell ref="A3:H3"/>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3"/>
  <sheetViews>
    <sheetView showZeros="0" workbookViewId="0">
      <selection activeCell="D11" sqref="D11"/>
    </sheetView>
  </sheetViews>
  <sheetFormatPr defaultColWidth="8.875" defaultRowHeight="15" customHeight="1" outlineLevelCol="7"/>
  <cols>
    <col min="1" max="1" width="36" customWidth="1"/>
    <col min="2" max="2" width="19.75" customWidth="1"/>
    <col min="3" max="3" width="33.375" customWidth="1"/>
    <col min="4" max="4" width="34.75" customWidth="1"/>
    <col min="5" max="5" width="14.5" customWidth="1"/>
    <col min="6" max="6" width="17.125" customWidth="1"/>
    <col min="7" max="7" width="17.375" customWidth="1"/>
    <col min="8" max="8" width="28.375" customWidth="1"/>
  </cols>
  <sheetData>
    <row r="1" ht="18.75" customHeight="1" spans="1:8">
      <c r="A1" s="35"/>
      <c r="B1" s="35"/>
      <c r="C1" s="35"/>
      <c r="D1" s="35"/>
      <c r="E1" s="35"/>
      <c r="F1" s="35"/>
      <c r="G1" s="35"/>
      <c r="H1" s="36" t="s">
        <v>385</v>
      </c>
    </row>
    <row r="2" ht="30.6" customHeight="1" spans="1:8">
      <c r="A2" s="37" t="s">
        <v>386</v>
      </c>
      <c r="B2" s="37"/>
      <c r="C2" s="37"/>
      <c r="D2" s="37"/>
      <c r="E2" s="37"/>
      <c r="F2" s="37"/>
      <c r="G2" s="37"/>
      <c r="H2" s="37"/>
    </row>
    <row r="3" ht="18.75" customHeight="1" spans="1:8">
      <c r="A3" s="38" t="str">
        <f>"单位名称："&amp;"云南省健康发展研究中心"</f>
        <v>单位名称：云南省健康发展研究中心</v>
      </c>
      <c r="B3" s="35"/>
      <c r="C3" s="35"/>
      <c r="D3" s="35"/>
      <c r="E3" s="35"/>
      <c r="F3" s="35"/>
      <c r="G3" s="35"/>
      <c r="H3" s="35"/>
    </row>
    <row r="4" ht="18.75" customHeight="1" spans="1:8">
      <c r="A4" s="39" t="s">
        <v>126</v>
      </c>
      <c r="B4" s="39" t="s">
        <v>387</v>
      </c>
      <c r="C4" s="39" t="s">
        <v>388</v>
      </c>
      <c r="D4" s="39" t="s">
        <v>389</v>
      </c>
      <c r="E4" s="39" t="s">
        <v>390</v>
      </c>
      <c r="F4" s="39" t="s">
        <v>391</v>
      </c>
      <c r="G4" s="39"/>
      <c r="H4" s="39"/>
    </row>
    <row r="5" ht="18.75" customHeight="1" spans="1:8">
      <c r="A5" s="39"/>
      <c r="B5" s="39"/>
      <c r="C5" s="39"/>
      <c r="D5" s="39"/>
      <c r="E5" s="39"/>
      <c r="F5" s="39" t="s">
        <v>324</v>
      </c>
      <c r="G5" s="39" t="s">
        <v>392</v>
      </c>
      <c r="H5" s="39" t="s">
        <v>393</v>
      </c>
    </row>
    <row r="6" ht="18.75" customHeight="1" spans="1:8">
      <c r="A6" s="40" t="s">
        <v>110</v>
      </c>
      <c r="B6" s="40" t="s">
        <v>111</v>
      </c>
      <c r="C6" s="40" t="s">
        <v>112</v>
      </c>
      <c r="D6" s="40" t="s">
        <v>113</v>
      </c>
      <c r="E6" s="40" t="s">
        <v>114</v>
      </c>
      <c r="F6" s="40" t="s">
        <v>115</v>
      </c>
      <c r="G6" s="40" t="s">
        <v>394</v>
      </c>
      <c r="H6" s="40" t="s">
        <v>395</v>
      </c>
    </row>
    <row r="7" ht="29.85" customHeight="1" spans="1:8">
      <c r="A7" s="41" t="s">
        <v>45</v>
      </c>
      <c r="B7" s="41" t="s">
        <v>396</v>
      </c>
      <c r="C7" s="41" t="s">
        <v>338</v>
      </c>
      <c r="D7" s="41" t="s">
        <v>397</v>
      </c>
      <c r="E7" s="39" t="s">
        <v>339</v>
      </c>
      <c r="F7" s="42">
        <v>3</v>
      </c>
      <c r="G7" s="43">
        <v>50000</v>
      </c>
      <c r="H7" s="43">
        <v>150000</v>
      </c>
    </row>
    <row r="8" ht="29.85" customHeight="1" spans="1:8">
      <c r="A8" s="41" t="s">
        <v>45</v>
      </c>
      <c r="B8" s="41" t="s">
        <v>396</v>
      </c>
      <c r="C8" s="41" t="s">
        <v>398</v>
      </c>
      <c r="D8" s="41" t="s">
        <v>399</v>
      </c>
      <c r="E8" s="39" t="s">
        <v>339</v>
      </c>
      <c r="F8" s="42">
        <v>2</v>
      </c>
      <c r="G8" s="43">
        <v>7600</v>
      </c>
      <c r="H8" s="43">
        <v>15200</v>
      </c>
    </row>
    <row r="9" ht="29.85" customHeight="1" spans="1:8">
      <c r="A9" s="41" t="s">
        <v>45</v>
      </c>
      <c r="B9" s="41" t="s">
        <v>396</v>
      </c>
      <c r="C9" s="41" t="s">
        <v>400</v>
      </c>
      <c r="D9" s="41" t="s">
        <v>401</v>
      </c>
      <c r="E9" s="39" t="s">
        <v>402</v>
      </c>
      <c r="F9" s="42">
        <v>40</v>
      </c>
      <c r="G9" s="43">
        <v>1000</v>
      </c>
      <c r="H9" s="43">
        <v>40000</v>
      </c>
    </row>
    <row r="10" ht="29.85" customHeight="1" spans="1:8">
      <c r="A10" s="41" t="s">
        <v>45</v>
      </c>
      <c r="B10" s="41" t="s">
        <v>403</v>
      </c>
      <c r="C10" s="41" t="s">
        <v>404</v>
      </c>
      <c r="D10" s="41" t="s">
        <v>334</v>
      </c>
      <c r="E10" s="39" t="s">
        <v>280</v>
      </c>
      <c r="F10" s="42">
        <v>30</v>
      </c>
      <c r="G10" s="43">
        <v>800</v>
      </c>
      <c r="H10" s="43">
        <v>24000</v>
      </c>
    </row>
    <row r="11" ht="29.85" customHeight="1" spans="1:8">
      <c r="A11" s="41" t="s">
        <v>45</v>
      </c>
      <c r="B11" s="41" t="s">
        <v>405</v>
      </c>
      <c r="C11" s="41" t="s">
        <v>337</v>
      </c>
      <c r="D11" s="41" t="s">
        <v>406</v>
      </c>
      <c r="E11" s="39" t="s">
        <v>407</v>
      </c>
      <c r="F11" s="42">
        <v>5</v>
      </c>
      <c r="G11" s="43">
        <v>42160</v>
      </c>
      <c r="H11" s="43">
        <v>210800</v>
      </c>
    </row>
    <row r="12" ht="20.1" customHeight="1" spans="1:8">
      <c r="A12" s="39" t="s">
        <v>30</v>
      </c>
      <c r="B12" s="39"/>
      <c r="C12" s="39"/>
      <c r="D12" s="39"/>
      <c r="E12" s="39"/>
      <c r="F12" s="42">
        <v>80</v>
      </c>
      <c r="G12" s="43"/>
      <c r="H12" s="43">
        <v>440000</v>
      </c>
    </row>
    <row r="13" ht="19.5" customHeight="1" spans="1:8">
      <c r="A13" s="41" t="s">
        <v>408</v>
      </c>
      <c r="B13" s="41"/>
      <c r="C13" s="41"/>
      <c r="D13" s="41"/>
      <c r="E13" s="41"/>
      <c r="F13" s="44"/>
      <c r="G13" s="45"/>
      <c r="H13" s="45"/>
    </row>
  </sheetData>
  <mergeCells count="9">
    <mergeCell ref="A2:H2"/>
    <mergeCell ref="F4:H4"/>
    <mergeCell ref="A12:E12"/>
    <mergeCell ref="A13:H13"/>
    <mergeCell ref="A4:A5"/>
    <mergeCell ref="B4:B5"/>
    <mergeCell ref="C4:C5"/>
    <mergeCell ref="D4:D5"/>
    <mergeCell ref="E4:E5"/>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0"/>
  <sheetViews>
    <sheetView showZeros="0" workbookViewId="0">
      <selection activeCell="B9" sqref="B9"/>
    </sheetView>
  </sheetViews>
  <sheetFormatPr defaultColWidth="9.125" defaultRowHeight="14.25" customHeight="1"/>
  <cols>
    <col min="1" max="1" width="16.375" customWidth="1"/>
    <col min="2" max="2" width="29" customWidth="1"/>
    <col min="3" max="3" width="23.875" customWidth="1"/>
    <col min="4" max="7" width="19.625" customWidth="1"/>
    <col min="8" max="8" width="15.375" customWidth="1"/>
    <col min="9" max="11" width="19.625" customWidth="1"/>
  </cols>
  <sheetData>
    <row r="1" ht="13.5" customHeight="1" spans="1:11">
      <c r="D1" s="1"/>
      <c r="E1" s="1"/>
      <c r="F1" s="1"/>
      <c r="G1" s="1"/>
      <c r="K1" s="2" t="s">
        <v>409</v>
      </c>
    </row>
    <row r="2" ht="27.75" customHeight="1" spans="1:11">
      <c r="A2" s="27" t="s">
        <v>410</v>
      </c>
      <c r="B2" s="27"/>
      <c r="C2" s="27"/>
      <c r="D2" s="27"/>
      <c r="E2" s="27"/>
      <c r="F2" s="27"/>
      <c r="G2" s="27"/>
      <c r="H2" s="27"/>
      <c r="I2" s="27"/>
      <c r="J2" s="27"/>
      <c r="K2" s="27"/>
    </row>
    <row r="3" ht="13.5" customHeight="1" spans="1:11">
      <c r="A3" s="4" t="str">
        <f>"单位名称："&amp;"云南省健康发展研究中心"</f>
        <v>单位名称：云南省健康发展研究中心</v>
      </c>
      <c r="B3" s="5"/>
      <c r="C3" s="5"/>
      <c r="D3" s="5"/>
      <c r="E3" s="5"/>
      <c r="F3" s="5"/>
      <c r="G3" s="5"/>
      <c r="H3" s="6"/>
      <c r="I3" s="6"/>
      <c r="J3" s="6"/>
      <c r="K3" s="7" t="s">
        <v>2</v>
      </c>
    </row>
    <row r="4" ht="21.75" customHeight="1" spans="1:11">
      <c r="A4" s="8" t="s">
        <v>192</v>
      </c>
      <c r="B4" s="8" t="s">
        <v>128</v>
      </c>
      <c r="C4" s="8" t="s">
        <v>193</v>
      </c>
      <c r="D4" s="9" t="s">
        <v>129</v>
      </c>
      <c r="E4" s="9" t="s">
        <v>130</v>
      </c>
      <c r="F4" s="9" t="s">
        <v>131</v>
      </c>
      <c r="G4" s="9" t="s">
        <v>132</v>
      </c>
      <c r="H4" s="15" t="s">
        <v>30</v>
      </c>
      <c r="I4" s="10" t="s">
        <v>411</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 customHeight="1" spans="1:11">
      <c r="A8" s="30"/>
      <c r="B8" s="20" t="s">
        <v>412</v>
      </c>
      <c r="C8" s="30"/>
      <c r="D8" s="30"/>
      <c r="E8" s="30"/>
      <c r="F8" s="30"/>
      <c r="G8" s="30"/>
      <c r="H8" s="22">
        <v>200000</v>
      </c>
      <c r="I8" s="22">
        <v>200000</v>
      </c>
      <c r="J8" s="22"/>
      <c r="K8" s="22"/>
    </row>
    <row r="9" ht="30.6" customHeight="1" spans="1:11">
      <c r="A9" s="20" t="s">
        <v>413</v>
      </c>
      <c r="B9" s="31" t="s">
        <v>412</v>
      </c>
      <c r="C9" s="20" t="s">
        <v>45</v>
      </c>
      <c r="D9" s="20" t="s">
        <v>414</v>
      </c>
      <c r="E9" s="20" t="s">
        <v>415</v>
      </c>
      <c r="F9" s="20" t="s">
        <v>207</v>
      </c>
      <c r="G9" s="20" t="s">
        <v>208</v>
      </c>
      <c r="H9" s="22">
        <v>200000</v>
      </c>
      <c r="I9" s="22">
        <v>200000</v>
      </c>
      <c r="J9" s="22"/>
      <c r="K9" s="22"/>
    </row>
    <row r="10" ht="18.75" customHeight="1" spans="1:11">
      <c r="A10" s="32" t="s">
        <v>93</v>
      </c>
      <c r="B10" s="33"/>
      <c r="C10" s="33"/>
      <c r="D10" s="33"/>
      <c r="E10" s="33"/>
      <c r="F10" s="33"/>
      <c r="G10" s="34"/>
      <c r="H10" s="22">
        <v>200000</v>
      </c>
      <c r="I10" s="22">
        <v>200000</v>
      </c>
      <c r="J10" s="22"/>
      <c r="K10" s="2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A1" sqref="A1"/>
    </sheetView>
  </sheetViews>
  <sheetFormatPr defaultColWidth="9.125" defaultRowHeight="14.25" customHeight="1" outlineLevelCol="6"/>
  <cols>
    <col min="1" max="1" width="37.75" customWidth="1"/>
    <col min="2" max="2" width="28" customWidth="1"/>
    <col min="3" max="3" width="37.625" customWidth="1"/>
    <col min="4" max="4" width="17" customWidth="1"/>
    <col min="5" max="7" width="27" customWidth="1"/>
  </cols>
  <sheetData>
    <row r="1" ht="13.5" customHeight="1" spans="1:7">
      <c r="D1" s="1"/>
      <c r="G1" s="2" t="s">
        <v>416</v>
      </c>
    </row>
    <row r="2" ht="27.75" customHeight="1" spans="1:7">
      <c r="A2" s="3" t="s">
        <v>417</v>
      </c>
      <c r="B2" s="3"/>
      <c r="C2" s="3"/>
      <c r="D2" s="3"/>
      <c r="E2" s="3"/>
      <c r="F2" s="3"/>
      <c r="G2" s="3"/>
    </row>
    <row r="3" ht="13.5" customHeight="1" spans="1:7">
      <c r="A3" s="4" t="str">
        <f>"单位名称："&amp;"云南省健康发展研究中心"</f>
        <v>单位名称：云南省健康发展研究中心</v>
      </c>
      <c r="B3" s="5"/>
      <c r="C3" s="5"/>
      <c r="D3" s="5"/>
      <c r="E3" s="6"/>
      <c r="F3" s="6"/>
      <c r="G3" s="7" t="s">
        <v>2</v>
      </c>
    </row>
    <row r="4" ht="21.75" customHeight="1" spans="1:7">
      <c r="A4" s="8" t="s">
        <v>193</v>
      </c>
      <c r="B4" s="8" t="s">
        <v>192</v>
      </c>
      <c r="C4" s="8" t="s">
        <v>128</v>
      </c>
      <c r="D4" s="9" t="s">
        <v>418</v>
      </c>
      <c r="E4" s="10" t="s">
        <v>33</v>
      </c>
      <c r="F4" s="11"/>
      <c r="G4" s="12"/>
    </row>
    <row r="5" ht="21.75" customHeight="1" spans="1:7">
      <c r="A5" s="13"/>
      <c r="B5" s="13"/>
      <c r="C5" s="13"/>
      <c r="D5" s="14"/>
      <c r="E5" s="15" t="s">
        <v>419</v>
      </c>
      <c r="F5" s="9" t="s">
        <v>420</v>
      </c>
      <c r="G5" s="9" t="s">
        <v>421</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85" customHeight="1" spans="1:7">
      <c r="A8" s="20" t="s">
        <v>45</v>
      </c>
      <c r="B8" s="21"/>
      <c r="C8" s="21"/>
      <c r="D8" s="20"/>
      <c r="E8" s="22">
        <v>2366200</v>
      </c>
      <c r="F8" s="22">
        <v>2366200</v>
      </c>
      <c r="G8" s="22">
        <v>2366200</v>
      </c>
    </row>
    <row r="9" ht="29.85" customHeight="1" spans="1:7">
      <c r="A9" s="20"/>
      <c r="B9" s="20" t="s">
        <v>422</v>
      </c>
      <c r="C9" s="20" t="s">
        <v>199</v>
      </c>
      <c r="D9" s="20" t="s">
        <v>423</v>
      </c>
      <c r="E9" s="22">
        <v>2302800</v>
      </c>
      <c r="F9" s="22">
        <v>2302800</v>
      </c>
      <c r="G9" s="22">
        <v>2302800</v>
      </c>
    </row>
    <row r="10" ht="29.85" customHeight="1" spans="1:7">
      <c r="A10" s="23"/>
      <c r="B10" s="20" t="s">
        <v>422</v>
      </c>
      <c r="C10" s="20" t="s">
        <v>215</v>
      </c>
      <c r="D10" s="20" t="s">
        <v>423</v>
      </c>
      <c r="E10" s="22">
        <v>63400</v>
      </c>
      <c r="F10" s="22">
        <v>63400</v>
      </c>
      <c r="G10" s="22">
        <v>63400</v>
      </c>
    </row>
    <row r="11" ht="18.75" customHeight="1" spans="1:7">
      <c r="A11" s="24" t="s">
        <v>30</v>
      </c>
      <c r="B11" s="25" t="s">
        <v>424</v>
      </c>
      <c r="C11" s="25"/>
      <c r="D11" s="26"/>
      <c r="E11" s="22">
        <v>2366200</v>
      </c>
      <c r="F11" s="22">
        <v>2366200</v>
      </c>
      <c r="G11" s="22">
        <v>2366200</v>
      </c>
    </row>
  </sheetData>
  <mergeCells count="11">
    <mergeCell ref="A2:G2"/>
    <mergeCell ref="A3:D3"/>
    <mergeCell ref="E4:G4"/>
    <mergeCell ref="A11:D11"/>
    <mergeCell ref="A4:A6"/>
    <mergeCell ref="B4:B6"/>
    <mergeCell ref="C4:C6"/>
    <mergeCell ref="D4:D6"/>
    <mergeCell ref="E5:E6"/>
    <mergeCell ref="F5:F6"/>
    <mergeCell ref="G5:G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李品娥</cp:lastModifiedBy>
  <dcterms:created xsi:type="dcterms:W3CDTF">2026-02-08T23:22:00Z</dcterms:created>
  <dcterms:modified xsi:type="dcterms:W3CDTF">2026-02-12T06:30:50Z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5A9227F5722548B3B4ECF7528B433A17_12</vt:lpwstr>
  </property>
  <property fmtid="{D5CDD505-2E9C-101B-9397-08002B2CF9AE}" pid="3" name="KSOProductBuildVer">
    <vt:lpwstr>2052-12.1.0.24657</vt:lpwstr>
  </property>
  <property fmtid="{D5CDD505-2E9C-101B-9397-08002B2CF9AE}" pid="4" name="CalculationRule">
    <vt:i4>0</vt:i4>
  </property>
</Properties>
</file>